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 activeTab="2"/>
  </bookViews>
  <sheets>
    <sheet name="comportamento na horizontal" sheetId="1" r:id="rId1"/>
    <sheet name="comportamento na vertical" sheetId="2" r:id="rId2"/>
    <sheet name="trajetória do oscilador" sheetId="3" r:id="rId3"/>
  </sheets>
  <definedNames>
    <definedName name="_xlnm.Print_Area" localSheetId="0">'comportamento na horizontal'!$A$1:$L$43</definedName>
    <definedName name="_xlnm.Print_Area" localSheetId="1">'comportamento na vertical'!$A$1:$L$43</definedName>
    <definedName name="_xlnm.Print_Area" localSheetId="2">'trajetória do oscilador'!$A$1:$L$43</definedName>
    <definedName name="g">'trajetória do oscilador'!$K$2</definedName>
    <definedName name="k">'trajetória do oscilador'!$K$3</definedName>
    <definedName name="L0">'trajetória do oscilador'!$K$4</definedName>
    <definedName name="m">'trajetória do oscilador'!$I$4</definedName>
    <definedName name="tau">'trajetória do oscilador'!$G$2</definedName>
    <definedName name="vx0">'trajetória do oscilador'!$G$3</definedName>
    <definedName name="vy0">'trajetória do oscilador'!$G$4</definedName>
    <definedName name="x0">'trajetória do oscilador'!$I$2</definedName>
    <definedName name="y0">'trajetória do oscilador'!$I$3</definedName>
  </definedNames>
  <calcPr calcId="125725"/>
</workbook>
</file>

<file path=xl/calcChain.xml><?xml version="1.0" encoding="utf-8"?>
<calcChain xmlns="http://schemas.openxmlformats.org/spreadsheetml/2006/main">
  <c r="K3" i="1"/>
  <c r="K2"/>
  <c r="I4"/>
  <c r="I3"/>
  <c r="I2"/>
  <c r="G4"/>
  <c r="G3"/>
  <c r="G2"/>
  <c r="G3" i="2"/>
  <c r="G2"/>
  <c r="G4"/>
  <c r="I2"/>
  <c r="I3"/>
  <c r="I4"/>
  <c r="K2"/>
  <c r="K4"/>
  <c r="K3"/>
  <c r="K4" i="1"/>
  <c r="D3" i="3"/>
  <c r="C3"/>
  <c r="B4"/>
  <c r="B5" s="1"/>
  <c r="B6" s="1"/>
  <c r="B7" s="1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24" s="1"/>
  <c r="B25" s="1"/>
  <c r="B26" s="1"/>
  <c r="B27" s="1"/>
  <c r="B28" s="1"/>
  <c r="B29" s="1"/>
  <c r="B30" s="1"/>
  <c r="B31" s="1"/>
  <c r="B32" s="1"/>
  <c r="B33" s="1"/>
  <c r="B34" s="1"/>
  <c r="B35" s="1"/>
  <c r="B36" s="1"/>
  <c r="B37" s="1"/>
  <c r="B38" s="1"/>
  <c r="B39" s="1"/>
  <c r="B40" s="1"/>
  <c r="B41" s="1"/>
  <c r="B42" s="1"/>
  <c r="B43" s="1"/>
  <c r="B44" s="1"/>
  <c r="B45" s="1"/>
  <c r="B46" s="1"/>
  <c r="B47" s="1"/>
  <c r="B48" s="1"/>
  <c r="B49" s="1"/>
  <c r="B50" s="1"/>
  <c r="B51" s="1"/>
  <c r="B52" s="1"/>
  <c r="B53" s="1"/>
  <c r="B54" s="1"/>
  <c r="B55" s="1"/>
  <c r="B56" s="1"/>
  <c r="B57" s="1"/>
  <c r="B58" s="1"/>
  <c r="B59" s="1"/>
  <c r="B60" s="1"/>
  <c r="B61" s="1"/>
  <c r="B62" s="1"/>
  <c r="B63" s="1"/>
  <c r="B64" s="1"/>
  <c r="B65" s="1"/>
  <c r="B66" s="1"/>
  <c r="B67" s="1"/>
  <c r="B68" s="1"/>
  <c r="B69" s="1"/>
  <c r="B70" s="1"/>
  <c r="B71" s="1"/>
  <c r="B72" s="1"/>
  <c r="B73" s="1"/>
  <c r="B74" s="1"/>
  <c r="B75" s="1"/>
  <c r="B76" s="1"/>
  <c r="B77" s="1"/>
  <c r="B78" s="1"/>
  <c r="B79" s="1"/>
  <c r="B80" s="1"/>
  <c r="B81" s="1"/>
  <c r="B82" s="1"/>
  <c r="B83" s="1"/>
  <c r="B84" s="1"/>
  <c r="B85" s="1"/>
  <c r="B86" s="1"/>
  <c r="B87" s="1"/>
  <c r="B88" s="1"/>
  <c r="B89" s="1"/>
  <c r="B90" s="1"/>
  <c r="B91" s="1"/>
  <c r="B92" s="1"/>
  <c r="B93" s="1"/>
  <c r="B94" s="1"/>
  <c r="B95" s="1"/>
  <c r="B96" s="1"/>
  <c r="B97" s="1"/>
  <c r="B98" s="1"/>
  <c r="B99" s="1"/>
  <c r="B100" s="1"/>
  <c r="B101" s="1"/>
  <c r="B102" s="1"/>
  <c r="B103" s="1"/>
  <c r="B104" s="1"/>
  <c r="B105" s="1"/>
  <c r="B106" s="1"/>
  <c r="B107" s="1"/>
  <c r="B108" s="1"/>
  <c r="B109" s="1"/>
  <c r="B110" s="1"/>
  <c r="B111" s="1"/>
  <c r="B112" s="1"/>
  <c r="B113" s="1"/>
  <c r="B114" s="1"/>
  <c r="B115" s="1"/>
  <c r="B116" s="1"/>
  <c r="B117" s="1"/>
  <c r="B118" s="1"/>
  <c r="B119" s="1"/>
  <c r="B120" s="1"/>
  <c r="B121" s="1"/>
  <c r="B122" s="1"/>
  <c r="B123" s="1"/>
  <c r="B124" s="1"/>
  <c r="B125" s="1"/>
  <c r="B126" s="1"/>
  <c r="B127" s="1"/>
  <c r="B128" s="1"/>
  <c r="B129" s="1"/>
  <c r="B130" s="1"/>
  <c r="B131" s="1"/>
  <c r="B132" s="1"/>
  <c r="B133" s="1"/>
  <c r="B134" s="1"/>
  <c r="B135" s="1"/>
  <c r="B136" s="1"/>
  <c r="B137" s="1"/>
  <c r="B138" s="1"/>
  <c r="B139" s="1"/>
  <c r="B140" s="1"/>
  <c r="B141" s="1"/>
  <c r="B142" s="1"/>
  <c r="B143" s="1"/>
  <c r="B144" s="1"/>
  <c r="B145" s="1"/>
  <c r="B146" s="1"/>
  <c r="B147" s="1"/>
  <c r="B148" s="1"/>
  <c r="B149" s="1"/>
  <c r="B150" s="1"/>
  <c r="B151" s="1"/>
  <c r="B152" s="1"/>
  <c r="B153" s="1"/>
  <c r="B154" s="1"/>
  <c r="B155" s="1"/>
  <c r="B156" s="1"/>
  <c r="B157" s="1"/>
  <c r="B158" s="1"/>
  <c r="B159" s="1"/>
  <c r="B160" s="1"/>
  <c r="B161" s="1"/>
  <c r="B162" s="1"/>
  <c r="B163" s="1"/>
  <c r="B164" s="1"/>
  <c r="B165" s="1"/>
  <c r="B166" s="1"/>
  <c r="B167" s="1"/>
  <c r="B168" s="1"/>
  <c r="B169" s="1"/>
  <c r="B170" s="1"/>
  <c r="B171" s="1"/>
  <c r="B172" s="1"/>
  <c r="B173" s="1"/>
  <c r="B174" s="1"/>
  <c r="B175" s="1"/>
  <c r="B176" s="1"/>
  <c r="B177" s="1"/>
  <c r="B178" s="1"/>
  <c r="B179" s="1"/>
  <c r="B180" s="1"/>
  <c r="B181" s="1"/>
  <c r="B182" s="1"/>
  <c r="B183" s="1"/>
  <c r="B184" s="1"/>
  <c r="B185" s="1"/>
  <c r="B186" s="1"/>
  <c r="B187" s="1"/>
  <c r="B188" s="1"/>
  <c r="B189" s="1"/>
  <c r="B190" s="1"/>
  <c r="B191" s="1"/>
  <c r="B192" s="1"/>
  <c r="B193" s="1"/>
  <c r="B194" s="1"/>
  <c r="B195" s="1"/>
  <c r="B196" s="1"/>
  <c r="B197" s="1"/>
  <c r="B198" s="1"/>
  <c r="B199" s="1"/>
  <c r="B200" s="1"/>
  <c r="B201" s="1"/>
  <c r="B202" s="1"/>
  <c r="B203" s="1"/>
  <c r="B204" s="1"/>
  <c r="B205" s="1"/>
  <c r="B206" s="1"/>
  <c r="B207" s="1"/>
  <c r="B208" s="1"/>
  <c r="B209" s="1"/>
  <c r="B210" s="1"/>
  <c r="B211" s="1"/>
  <c r="B212" s="1"/>
  <c r="B213" s="1"/>
  <c r="B214" s="1"/>
  <c r="B215" s="1"/>
  <c r="B216" s="1"/>
  <c r="B217" s="1"/>
  <c r="B218" s="1"/>
  <c r="B219" s="1"/>
  <c r="B220" s="1"/>
  <c r="B221" s="1"/>
  <c r="B222" s="1"/>
  <c r="B223" s="1"/>
  <c r="B224" s="1"/>
  <c r="B225" s="1"/>
  <c r="B226" s="1"/>
  <c r="B227" s="1"/>
  <c r="B228" s="1"/>
  <c r="B229" s="1"/>
  <c r="B230" s="1"/>
  <c r="B231" s="1"/>
  <c r="B232" s="1"/>
  <c r="B233" s="1"/>
  <c r="B234" s="1"/>
  <c r="B235" s="1"/>
  <c r="B236" s="1"/>
  <c r="B237" s="1"/>
  <c r="B238" s="1"/>
  <c r="B239" s="1"/>
  <c r="B240" s="1"/>
  <c r="B241" s="1"/>
  <c r="B242" s="1"/>
  <c r="B243" s="1"/>
  <c r="B244" s="1"/>
  <c r="B245" s="1"/>
  <c r="B246" s="1"/>
  <c r="B247" s="1"/>
  <c r="B248" s="1"/>
  <c r="B249" s="1"/>
  <c r="B250" s="1"/>
  <c r="B251" s="1"/>
  <c r="B252" s="1"/>
  <c r="B253" s="1"/>
  <c r="B254" s="1"/>
  <c r="B255" s="1"/>
  <c r="B256" s="1"/>
  <c r="B257" s="1"/>
  <c r="B258" s="1"/>
  <c r="B259" s="1"/>
  <c r="B260" s="1"/>
  <c r="B261" s="1"/>
  <c r="B262" s="1"/>
  <c r="B263" s="1"/>
  <c r="B264" s="1"/>
  <c r="B265" s="1"/>
  <c r="B266" s="1"/>
  <c r="B267" s="1"/>
  <c r="B268" s="1"/>
  <c r="B269" s="1"/>
  <c r="B270" s="1"/>
  <c r="B271" s="1"/>
  <c r="B272" s="1"/>
  <c r="B273" s="1"/>
  <c r="B274" s="1"/>
  <c r="B275" s="1"/>
  <c r="B276" s="1"/>
  <c r="B277" s="1"/>
  <c r="B278" s="1"/>
  <c r="B279" s="1"/>
  <c r="B280" s="1"/>
  <c r="B281" s="1"/>
  <c r="B282" s="1"/>
  <c r="B283" s="1"/>
  <c r="B284" s="1"/>
  <c r="B285" s="1"/>
  <c r="B286" s="1"/>
  <c r="B287" s="1"/>
  <c r="B288" s="1"/>
  <c r="B289" s="1"/>
  <c r="B290" s="1"/>
  <c r="B291" s="1"/>
  <c r="B292" s="1"/>
  <c r="B293" s="1"/>
  <c r="B294" s="1"/>
  <c r="B295" s="1"/>
  <c r="B296" s="1"/>
  <c r="B297" s="1"/>
  <c r="B298" s="1"/>
  <c r="B299" s="1"/>
  <c r="B300" s="1"/>
  <c r="B301" s="1"/>
  <c r="B302" s="1"/>
  <c r="B303" s="1"/>
  <c r="B304" s="1"/>
  <c r="B305" s="1"/>
  <c r="B306" s="1"/>
  <c r="B307" s="1"/>
  <c r="B308" s="1"/>
  <c r="B309" s="1"/>
  <c r="B310" s="1"/>
  <c r="B311" s="1"/>
  <c r="B312" s="1"/>
  <c r="B313" s="1"/>
  <c r="B314" s="1"/>
  <c r="B315" s="1"/>
  <c r="B316" s="1"/>
  <c r="B317" s="1"/>
  <c r="B318" s="1"/>
  <c r="B319" s="1"/>
  <c r="B320" s="1"/>
  <c r="B321" s="1"/>
  <c r="B322" s="1"/>
  <c r="B323" s="1"/>
  <c r="B324" s="1"/>
  <c r="B325" s="1"/>
  <c r="B326" s="1"/>
  <c r="B327" s="1"/>
  <c r="B328" s="1"/>
  <c r="B329" s="1"/>
  <c r="B330" s="1"/>
  <c r="B331" s="1"/>
  <c r="B332" s="1"/>
  <c r="B333" s="1"/>
  <c r="B334" s="1"/>
  <c r="B335" s="1"/>
  <c r="B336" s="1"/>
  <c r="B337" s="1"/>
  <c r="B338" s="1"/>
  <c r="B339" s="1"/>
  <c r="B340" s="1"/>
  <c r="B341" s="1"/>
  <c r="B342" s="1"/>
  <c r="B343" s="1"/>
  <c r="B344" s="1"/>
  <c r="B345" s="1"/>
  <c r="B346" s="1"/>
  <c r="B347" s="1"/>
  <c r="B348" s="1"/>
  <c r="B349" s="1"/>
  <c r="B350" s="1"/>
  <c r="B351" s="1"/>
  <c r="B352" s="1"/>
  <c r="B353" s="1"/>
  <c r="B354" s="1"/>
  <c r="B355" s="1"/>
  <c r="B356" s="1"/>
  <c r="B357" s="1"/>
  <c r="B358" s="1"/>
  <c r="B359" s="1"/>
  <c r="B360" s="1"/>
  <c r="B361" s="1"/>
  <c r="B362" s="1"/>
  <c r="B363" s="1"/>
  <c r="B364" s="1"/>
  <c r="B365" s="1"/>
  <c r="B366" s="1"/>
  <c r="B367" s="1"/>
  <c r="B368" s="1"/>
  <c r="B369" s="1"/>
  <c r="B370" s="1"/>
  <c r="B371" s="1"/>
  <c r="B372" s="1"/>
  <c r="B373" s="1"/>
  <c r="B374" s="1"/>
  <c r="B375" s="1"/>
  <c r="B376" s="1"/>
  <c r="B377" s="1"/>
  <c r="B378" s="1"/>
  <c r="B379" s="1"/>
  <c r="B380" s="1"/>
  <c r="B381" s="1"/>
  <c r="B382" s="1"/>
  <c r="B383" s="1"/>
  <c r="B384" s="1"/>
  <c r="B385" s="1"/>
  <c r="B386" s="1"/>
  <c r="B387" s="1"/>
  <c r="B388" s="1"/>
  <c r="B389" s="1"/>
  <c r="B390" s="1"/>
  <c r="B391" s="1"/>
  <c r="B392" s="1"/>
  <c r="B393" s="1"/>
  <c r="B394" s="1"/>
  <c r="B395" s="1"/>
  <c r="B396" s="1"/>
  <c r="B397" s="1"/>
  <c r="B398" s="1"/>
  <c r="B399" s="1"/>
  <c r="B400" s="1"/>
  <c r="B401" s="1"/>
  <c r="B402" s="1"/>
  <c r="B403" s="1"/>
  <c r="B404" s="1"/>
  <c r="B405" s="1"/>
  <c r="B406" s="1"/>
  <c r="B407" s="1"/>
  <c r="B408" s="1"/>
  <c r="B409" s="1"/>
  <c r="B410" s="1"/>
  <c r="B411" s="1"/>
  <c r="B412" s="1"/>
  <c r="B413" s="1"/>
  <c r="B414" s="1"/>
  <c r="B415" s="1"/>
  <c r="B416" s="1"/>
  <c r="B417" s="1"/>
  <c r="B418" s="1"/>
  <c r="B419" s="1"/>
  <c r="B420" s="1"/>
  <c r="B421" s="1"/>
  <c r="B422" s="1"/>
  <c r="B423" s="1"/>
  <c r="B424" s="1"/>
  <c r="B425" s="1"/>
  <c r="B426" s="1"/>
  <c r="B427" s="1"/>
  <c r="B428" s="1"/>
  <c r="B429" s="1"/>
  <c r="B430" s="1"/>
  <c r="B431" s="1"/>
  <c r="B432" s="1"/>
  <c r="B433" s="1"/>
  <c r="B434" s="1"/>
  <c r="B435" s="1"/>
  <c r="B436" s="1"/>
  <c r="B437" s="1"/>
  <c r="B438" s="1"/>
  <c r="B439" s="1"/>
  <c r="B440" s="1"/>
  <c r="B441" s="1"/>
  <c r="B442" s="1"/>
  <c r="B443" s="1"/>
  <c r="B444" s="1"/>
  <c r="B445" s="1"/>
  <c r="B446" s="1"/>
  <c r="B447" s="1"/>
  <c r="B448" s="1"/>
  <c r="B449" s="1"/>
  <c r="B450" s="1"/>
  <c r="B451" s="1"/>
  <c r="B452" s="1"/>
  <c r="B453" s="1"/>
  <c r="B454" s="1"/>
  <c r="B455" s="1"/>
  <c r="B456" s="1"/>
  <c r="B457" s="1"/>
  <c r="B458" s="1"/>
  <c r="B459" s="1"/>
  <c r="B460" s="1"/>
  <c r="B461" s="1"/>
  <c r="B462" s="1"/>
  <c r="B463" s="1"/>
  <c r="B464" s="1"/>
  <c r="B465" s="1"/>
  <c r="B466" s="1"/>
  <c r="B467" s="1"/>
  <c r="B468" s="1"/>
  <c r="B469" s="1"/>
  <c r="B470" s="1"/>
  <c r="B471" s="1"/>
  <c r="B472" s="1"/>
  <c r="B473" s="1"/>
  <c r="B474" s="1"/>
  <c r="B475" s="1"/>
  <c r="B476" s="1"/>
  <c r="B477" s="1"/>
  <c r="B478" s="1"/>
  <c r="B479" s="1"/>
  <c r="B480" s="1"/>
  <c r="B481" s="1"/>
  <c r="B482" s="1"/>
  <c r="B483" s="1"/>
  <c r="B484" s="1"/>
  <c r="B485" s="1"/>
  <c r="B486" s="1"/>
  <c r="B487" s="1"/>
  <c r="B488" s="1"/>
  <c r="B489" s="1"/>
  <c r="B490" s="1"/>
  <c r="B491" s="1"/>
  <c r="B492" s="1"/>
  <c r="B493" s="1"/>
  <c r="B494" s="1"/>
  <c r="B495" s="1"/>
  <c r="B496" s="1"/>
  <c r="B497" s="1"/>
  <c r="B498" s="1"/>
  <c r="B499" s="1"/>
  <c r="B500" s="1"/>
  <c r="B501" s="1"/>
  <c r="B502" s="1"/>
  <c r="B503" s="1"/>
  <c r="D3" i="1" l="1"/>
  <c r="B4" i="2"/>
  <c r="B5" s="1"/>
  <c r="B6" s="1"/>
  <c r="B7" s="1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24" s="1"/>
  <c r="B25" s="1"/>
  <c r="B26" s="1"/>
  <c r="B27" s="1"/>
  <c r="B28" s="1"/>
  <c r="B29" s="1"/>
  <c r="B30" s="1"/>
  <c r="B31" s="1"/>
  <c r="B32" s="1"/>
  <c r="B33" s="1"/>
  <c r="B34" s="1"/>
  <c r="B35" s="1"/>
  <c r="B36" s="1"/>
  <c r="B37" s="1"/>
  <c r="B38" s="1"/>
  <c r="B39" s="1"/>
  <c r="B40" s="1"/>
  <c r="B41" s="1"/>
  <c r="B42" s="1"/>
  <c r="B43" s="1"/>
  <c r="B44" s="1"/>
  <c r="B45" s="1"/>
  <c r="B46" s="1"/>
  <c r="B47" s="1"/>
  <c r="B48" s="1"/>
  <c r="B49" s="1"/>
  <c r="B50" s="1"/>
  <c r="B51" s="1"/>
  <c r="B52" s="1"/>
  <c r="B53" s="1"/>
  <c r="B54" s="1"/>
  <c r="B55" s="1"/>
  <c r="B56" s="1"/>
  <c r="B57" s="1"/>
  <c r="B58" s="1"/>
  <c r="B59" s="1"/>
  <c r="B60" s="1"/>
  <c r="B61" s="1"/>
  <c r="B62" s="1"/>
  <c r="B63" s="1"/>
  <c r="B64" s="1"/>
  <c r="B65" s="1"/>
  <c r="B66" s="1"/>
  <c r="B67" s="1"/>
  <c r="B68" s="1"/>
  <c r="B69" s="1"/>
  <c r="B70" s="1"/>
  <c r="B71" s="1"/>
  <c r="B72" s="1"/>
  <c r="B73" s="1"/>
  <c r="B74" s="1"/>
  <c r="B75" s="1"/>
  <c r="B76" s="1"/>
  <c r="B77" s="1"/>
  <c r="B78" s="1"/>
  <c r="B79" s="1"/>
  <c r="B80" s="1"/>
  <c r="B81" s="1"/>
  <c r="B82" s="1"/>
  <c r="B83" s="1"/>
  <c r="B84" s="1"/>
  <c r="B85" s="1"/>
  <c r="B86" s="1"/>
  <c r="B87" s="1"/>
  <c r="B88" s="1"/>
  <c r="B89" s="1"/>
  <c r="B90" s="1"/>
  <c r="B91" s="1"/>
  <c r="B92" s="1"/>
  <c r="B93" s="1"/>
  <c r="B94" s="1"/>
  <c r="B95" s="1"/>
  <c r="B96" s="1"/>
  <c r="B97" s="1"/>
  <c r="B98" s="1"/>
  <c r="B99" s="1"/>
  <c r="B100" s="1"/>
  <c r="B101" s="1"/>
  <c r="B102" s="1"/>
  <c r="B103" s="1"/>
  <c r="B104" s="1"/>
  <c r="B105" s="1"/>
  <c r="B106" s="1"/>
  <c r="B107" s="1"/>
  <c r="B108" s="1"/>
  <c r="B109" s="1"/>
  <c r="B110" s="1"/>
  <c r="B111" s="1"/>
  <c r="B112" s="1"/>
  <c r="B113" s="1"/>
  <c r="B114" s="1"/>
  <c r="B115" s="1"/>
  <c r="B116" s="1"/>
  <c r="B117" s="1"/>
  <c r="B118" s="1"/>
  <c r="B119" s="1"/>
  <c r="B120" s="1"/>
  <c r="B121" s="1"/>
  <c r="B122" s="1"/>
  <c r="B123" s="1"/>
  <c r="B124" s="1"/>
  <c r="B125" s="1"/>
  <c r="B126" s="1"/>
  <c r="B127" s="1"/>
  <c r="B128" s="1"/>
  <c r="B129" s="1"/>
  <c r="B130" s="1"/>
  <c r="B131" s="1"/>
  <c r="B132" s="1"/>
  <c r="B133" s="1"/>
  <c r="B134" s="1"/>
  <c r="B135" s="1"/>
  <c r="B136" s="1"/>
  <c r="B137" s="1"/>
  <c r="B138" s="1"/>
  <c r="B139" s="1"/>
  <c r="B140" s="1"/>
  <c r="B141" s="1"/>
  <c r="B142" s="1"/>
  <c r="B143" s="1"/>
  <c r="B144" s="1"/>
  <c r="B145" s="1"/>
  <c r="B146" s="1"/>
  <c r="B147" s="1"/>
  <c r="B148" s="1"/>
  <c r="B149" s="1"/>
  <c r="B150" s="1"/>
  <c r="B151" s="1"/>
  <c r="B152" s="1"/>
  <c r="B153" s="1"/>
  <c r="B154" s="1"/>
  <c r="B155" s="1"/>
  <c r="B156" s="1"/>
  <c r="B157" s="1"/>
  <c r="B158" s="1"/>
  <c r="B159" s="1"/>
  <c r="B160" s="1"/>
  <c r="B161" s="1"/>
  <c r="B162" s="1"/>
  <c r="B163" s="1"/>
  <c r="B164" s="1"/>
  <c r="B165" s="1"/>
  <c r="B166" s="1"/>
  <c r="B167" s="1"/>
  <c r="B168" s="1"/>
  <c r="B169" s="1"/>
  <c r="B170" s="1"/>
  <c r="B171" s="1"/>
  <c r="B172" s="1"/>
  <c r="B173" s="1"/>
  <c r="B174" s="1"/>
  <c r="B175" s="1"/>
  <c r="B176" s="1"/>
  <c r="B177" s="1"/>
  <c r="B178" s="1"/>
  <c r="B179" s="1"/>
  <c r="B180" s="1"/>
  <c r="B181" s="1"/>
  <c r="B182" s="1"/>
  <c r="B183" s="1"/>
  <c r="B184" s="1"/>
  <c r="B185" s="1"/>
  <c r="B186" s="1"/>
  <c r="B187" s="1"/>
  <c r="B188" s="1"/>
  <c r="B189" s="1"/>
  <c r="B190" s="1"/>
  <c r="B191" s="1"/>
  <c r="B192" s="1"/>
  <c r="B193" s="1"/>
  <c r="B194" s="1"/>
  <c r="B195" s="1"/>
  <c r="B196" s="1"/>
  <c r="B197" s="1"/>
  <c r="B198" s="1"/>
  <c r="B199" s="1"/>
  <c r="B200" s="1"/>
  <c r="B201" s="1"/>
  <c r="B202" s="1"/>
  <c r="B203" s="1"/>
  <c r="B204" s="1"/>
  <c r="B205" s="1"/>
  <c r="B206" s="1"/>
  <c r="B207" s="1"/>
  <c r="B208" s="1"/>
  <c r="B209" s="1"/>
  <c r="B210" s="1"/>
  <c r="B211" s="1"/>
  <c r="B212" s="1"/>
  <c r="B213" s="1"/>
  <c r="B214" s="1"/>
  <c r="B215" s="1"/>
  <c r="B216" s="1"/>
  <c r="B217" s="1"/>
  <c r="B218" s="1"/>
  <c r="B219" s="1"/>
  <c r="B220" s="1"/>
  <c r="B221" s="1"/>
  <c r="B222" s="1"/>
  <c r="B223" s="1"/>
  <c r="B224" s="1"/>
  <c r="B225" s="1"/>
  <c r="B226" s="1"/>
  <c r="B227" s="1"/>
  <c r="B228" s="1"/>
  <c r="B229" s="1"/>
  <c r="B230" s="1"/>
  <c r="B231" s="1"/>
  <c r="B232" s="1"/>
  <c r="B233" s="1"/>
  <c r="B234" s="1"/>
  <c r="B235" s="1"/>
  <c r="B236" s="1"/>
  <c r="B237" s="1"/>
  <c r="B238" s="1"/>
  <c r="B239" s="1"/>
  <c r="B240" s="1"/>
  <c r="B241" s="1"/>
  <c r="B242" s="1"/>
  <c r="B243" s="1"/>
  <c r="B244" s="1"/>
  <c r="B245" s="1"/>
  <c r="B246" s="1"/>
  <c r="B247" s="1"/>
  <c r="B248" s="1"/>
  <c r="B249" s="1"/>
  <c r="B250" s="1"/>
  <c r="B251" s="1"/>
  <c r="B252" s="1"/>
  <c r="B253" s="1"/>
  <c r="B254" s="1"/>
  <c r="B255" s="1"/>
  <c r="B256" s="1"/>
  <c r="B257" s="1"/>
  <c r="B258" s="1"/>
  <c r="B259" s="1"/>
  <c r="B260" s="1"/>
  <c r="B261" s="1"/>
  <c r="B262" s="1"/>
  <c r="B263" s="1"/>
  <c r="B264" s="1"/>
  <c r="B265" s="1"/>
  <c r="B266" s="1"/>
  <c r="B267" s="1"/>
  <c r="B268" s="1"/>
  <c r="B269" s="1"/>
  <c r="B270" s="1"/>
  <c r="B271" s="1"/>
  <c r="B272" s="1"/>
  <c r="B273" s="1"/>
  <c r="B274" s="1"/>
  <c r="B275" s="1"/>
  <c r="B276" s="1"/>
  <c r="B277" s="1"/>
  <c r="B278" s="1"/>
  <c r="B279" s="1"/>
  <c r="B280" s="1"/>
  <c r="B281" s="1"/>
  <c r="B282" s="1"/>
  <c r="B283" s="1"/>
  <c r="B284" s="1"/>
  <c r="B285" s="1"/>
  <c r="B286" s="1"/>
  <c r="B287" s="1"/>
  <c r="B288" s="1"/>
  <c r="B289" s="1"/>
  <c r="B290" s="1"/>
  <c r="B291" s="1"/>
  <c r="B292" s="1"/>
  <c r="B293" s="1"/>
  <c r="B294" s="1"/>
  <c r="B295" s="1"/>
  <c r="B296" s="1"/>
  <c r="B297" s="1"/>
  <c r="B298" s="1"/>
  <c r="B299" s="1"/>
  <c r="B300" s="1"/>
  <c r="B301" s="1"/>
  <c r="B302" s="1"/>
  <c r="B303" s="1"/>
  <c r="B304" s="1"/>
  <c r="B305" s="1"/>
  <c r="B306" s="1"/>
  <c r="B307" s="1"/>
  <c r="B308" s="1"/>
  <c r="B309" s="1"/>
  <c r="B310" s="1"/>
  <c r="B311" s="1"/>
  <c r="B312" s="1"/>
  <c r="B313" s="1"/>
  <c r="B314" s="1"/>
  <c r="B315" s="1"/>
  <c r="B316" s="1"/>
  <c r="B317" s="1"/>
  <c r="B318" s="1"/>
  <c r="B319" s="1"/>
  <c r="B320" s="1"/>
  <c r="B321" s="1"/>
  <c r="B322" s="1"/>
  <c r="B323" s="1"/>
  <c r="B324" s="1"/>
  <c r="B325" s="1"/>
  <c r="B326" s="1"/>
  <c r="B327" s="1"/>
  <c r="B328" s="1"/>
  <c r="B329" s="1"/>
  <c r="B330" s="1"/>
  <c r="B331" s="1"/>
  <c r="B332" s="1"/>
  <c r="B333" s="1"/>
  <c r="B334" s="1"/>
  <c r="B335" s="1"/>
  <c r="B336" s="1"/>
  <c r="B337" s="1"/>
  <c r="B338" s="1"/>
  <c r="B339" s="1"/>
  <c r="B340" s="1"/>
  <c r="B341" s="1"/>
  <c r="B342" s="1"/>
  <c r="B343" s="1"/>
  <c r="B344" s="1"/>
  <c r="B345" s="1"/>
  <c r="B346" s="1"/>
  <c r="B347" s="1"/>
  <c r="B348" s="1"/>
  <c r="B349" s="1"/>
  <c r="B350" s="1"/>
  <c r="B351" s="1"/>
  <c r="B352" s="1"/>
  <c r="B353" s="1"/>
  <c r="B354" s="1"/>
  <c r="B355" s="1"/>
  <c r="B356" s="1"/>
  <c r="B357" s="1"/>
  <c r="B358" s="1"/>
  <c r="B359" s="1"/>
  <c r="B360" s="1"/>
  <c r="B361" s="1"/>
  <c r="B362" s="1"/>
  <c r="B363" s="1"/>
  <c r="B364" s="1"/>
  <c r="B365" s="1"/>
  <c r="B366" s="1"/>
  <c r="B367" s="1"/>
  <c r="B368" s="1"/>
  <c r="B369" s="1"/>
  <c r="B370" s="1"/>
  <c r="B371" s="1"/>
  <c r="B372" s="1"/>
  <c r="B373" s="1"/>
  <c r="B374" s="1"/>
  <c r="B375" s="1"/>
  <c r="B376" s="1"/>
  <c r="B377" s="1"/>
  <c r="B378" s="1"/>
  <c r="B379" s="1"/>
  <c r="B380" s="1"/>
  <c r="B381" s="1"/>
  <c r="B382" s="1"/>
  <c r="B383" s="1"/>
  <c r="B384" s="1"/>
  <c r="B385" s="1"/>
  <c r="B386" s="1"/>
  <c r="B387" s="1"/>
  <c r="B388" s="1"/>
  <c r="B389" s="1"/>
  <c r="B390" s="1"/>
  <c r="B391" s="1"/>
  <c r="B392" s="1"/>
  <c r="B393" s="1"/>
  <c r="B394" s="1"/>
  <c r="B395" s="1"/>
  <c r="B396" s="1"/>
  <c r="B397" s="1"/>
  <c r="B398" s="1"/>
  <c r="B399" s="1"/>
  <c r="B400" s="1"/>
  <c r="B401" s="1"/>
  <c r="B402" s="1"/>
  <c r="B403" s="1"/>
  <c r="B404" s="1"/>
  <c r="B405" s="1"/>
  <c r="B406" s="1"/>
  <c r="B407" s="1"/>
  <c r="B408" s="1"/>
  <c r="B409" s="1"/>
  <c r="B410" s="1"/>
  <c r="B411" s="1"/>
  <c r="B412" s="1"/>
  <c r="B413" s="1"/>
  <c r="B414" s="1"/>
  <c r="B415" s="1"/>
  <c r="B416" s="1"/>
  <c r="B417" s="1"/>
  <c r="B418" s="1"/>
  <c r="B419" s="1"/>
  <c r="B420" s="1"/>
  <c r="B421" s="1"/>
  <c r="B422" s="1"/>
  <c r="B423" s="1"/>
  <c r="B424" s="1"/>
  <c r="B425" s="1"/>
  <c r="B426" s="1"/>
  <c r="B427" s="1"/>
  <c r="B428" s="1"/>
  <c r="B429" s="1"/>
  <c r="B430" s="1"/>
  <c r="B431" s="1"/>
  <c r="B432" s="1"/>
  <c r="B433" s="1"/>
  <c r="B434" s="1"/>
  <c r="B435" s="1"/>
  <c r="B436" s="1"/>
  <c r="B437" s="1"/>
  <c r="B438" s="1"/>
  <c r="B439" s="1"/>
  <c r="B440" s="1"/>
  <c r="B441" s="1"/>
  <c r="B442" s="1"/>
  <c r="B443" s="1"/>
  <c r="B444" s="1"/>
  <c r="B445" s="1"/>
  <c r="B446" s="1"/>
  <c r="B447" s="1"/>
  <c r="B448" s="1"/>
  <c r="B449" s="1"/>
  <c r="B450" s="1"/>
  <c r="B451" s="1"/>
  <c r="B452" s="1"/>
  <c r="B453" s="1"/>
  <c r="B454" s="1"/>
  <c r="B455" s="1"/>
  <c r="B456" s="1"/>
  <c r="B457" s="1"/>
  <c r="B458" s="1"/>
  <c r="B459" s="1"/>
  <c r="B460" s="1"/>
  <c r="B461" s="1"/>
  <c r="B462" s="1"/>
  <c r="B463" s="1"/>
  <c r="B464" s="1"/>
  <c r="B465" s="1"/>
  <c r="B466" s="1"/>
  <c r="B467" s="1"/>
  <c r="B468" s="1"/>
  <c r="B469" s="1"/>
  <c r="B470" s="1"/>
  <c r="B471" s="1"/>
  <c r="B472" s="1"/>
  <c r="B473" s="1"/>
  <c r="B474" s="1"/>
  <c r="B475" s="1"/>
  <c r="B476" s="1"/>
  <c r="B477" s="1"/>
  <c r="B478" s="1"/>
  <c r="B479" s="1"/>
  <c r="B480" s="1"/>
  <c r="B481" s="1"/>
  <c r="B482" s="1"/>
  <c r="B483" s="1"/>
  <c r="B484" s="1"/>
  <c r="B485" s="1"/>
  <c r="B486" s="1"/>
  <c r="B487" s="1"/>
  <c r="B488" s="1"/>
  <c r="B489" s="1"/>
  <c r="B490" s="1"/>
  <c r="B491" s="1"/>
  <c r="B492" s="1"/>
  <c r="B493" s="1"/>
  <c r="B494" s="1"/>
  <c r="B495" s="1"/>
  <c r="B496" s="1"/>
  <c r="B497" s="1"/>
  <c r="B498" s="1"/>
  <c r="B499" s="1"/>
  <c r="B500" s="1"/>
  <c r="B501" s="1"/>
  <c r="B502" s="1"/>
  <c r="B503" s="1"/>
  <c r="D3"/>
  <c r="C3"/>
  <c r="D4" i="3" l="1"/>
  <c r="C4" i="2"/>
  <c r="D4"/>
  <c r="B4" i="1"/>
  <c r="B5" s="1"/>
  <c r="B6" s="1"/>
  <c r="B7" s="1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24" s="1"/>
  <c r="B25" s="1"/>
  <c r="B26" s="1"/>
  <c r="B27" s="1"/>
  <c r="B28" s="1"/>
  <c r="B29" s="1"/>
  <c r="B30" s="1"/>
  <c r="B31" s="1"/>
  <c r="B32" s="1"/>
  <c r="B33" s="1"/>
  <c r="B34" s="1"/>
  <c r="B35" s="1"/>
  <c r="B36" s="1"/>
  <c r="B37" s="1"/>
  <c r="B38" s="1"/>
  <c r="B39" s="1"/>
  <c r="B40" s="1"/>
  <c r="B41" s="1"/>
  <c r="B42" s="1"/>
  <c r="B43" s="1"/>
  <c r="B44" s="1"/>
  <c r="B45" s="1"/>
  <c r="B46" s="1"/>
  <c r="B47" s="1"/>
  <c r="B48" s="1"/>
  <c r="B49" s="1"/>
  <c r="B50" s="1"/>
  <c r="B51" s="1"/>
  <c r="B52" s="1"/>
  <c r="B53" s="1"/>
  <c r="B54" s="1"/>
  <c r="B55" s="1"/>
  <c r="B56" s="1"/>
  <c r="B57" s="1"/>
  <c r="B58" s="1"/>
  <c r="B59" s="1"/>
  <c r="B60" s="1"/>
  <c r="B61" s="1"/>
  <c r="B62" s="1"/>
  <c r="B63" s="1"/>
  <c r="B64" s="1"/>
  <c r="B65" s="1"/>
  <c r="B66" s="1"/>
  <c r="B67" s="1"/>
  <c r="B68" s="1"/>
  <c r="B69" s="1"/>
  <c r="B70" s="1"/>
  <c r="B71" s="1"/>
  <c r="B72" s="1"/>
  <c r="B73" s="1"/>
  <c r="B74" s="1"/>
  <c r="B75" s="1"/>
  <c r="B76" s="1"/>
  <c r="B77" s="1"/>
  <c r="B78" s="1"/>
  <c r="B79" s="1"/>
  <c r="B80" s="1"/>
  <c r="B81" s="1"/>
  <c r="B82" s="1"/>
  <c r="B83" s="1"/>
  <c r="B84" s="1"/>
  <c r="B85" s="1"/>
  <c r="B86" s="1"/>
  <c r="B87" s="1"/>
  <c r="B88" s="1"/>
  <c r="B89" s="1"/>
  <c r="B90" s="1"/>
  <c r="B91" s="1"/>
  <c r="B92" s="1"/>
  <c r="B93" s="1"/>
  <c r="B94" s="1"/>
  <c r="B95" s="1"/>
  <c r="B96" s="1"/>
  <c r="B97" s="1"/>
  <c r="B98" s="1"/>
  <c r="B99" s="1"/>
  <c r="B100" s="1"/>
  <c r="B101" s="1"/>
  <c r="B102" s="1"/>
  <c r="B103" s="1"/>
  <c r="B104" s="1"/>
  <c r="B105" s="1"/>
  <c r="B106" s="1"/>
  <c r="B107" s="1"/>
  <c r="B108" s="1"/>
  <c r="B109" s="1"/>
  <c r="B110" s="1"/>
  <c r="B111" s="1"/>
  <c r="B112" s="1"/>
  <c r="B113" s="1"/>
  <c r="B114" s="1"/>
  <c r="B115" s="1"/>
  <c r="B116" s="1"/>
  <c r="B117" s="1"/>
  <c r="B118" s="1"/>
  <c r="B119" s="1"/>
  <c r="B120" s="1"/>
  <c r="B121" s="1"/>
  <c r="B122" s="1"/>
  <c r="B123" s="1"/>
  <c r="B124" s="1"/>
  <c r="B125" s="1"/>
  <c r="B126" s="1"/>
  <c r="B127" s="1"/>
  <c r="B128" s="1"/>
  <c r="B129" s="1"/>
  <c r="B130" s="1"/>
  <c r="B131" s="1"/>
  <c r="B132" s="1"/>
  <c r="B133" s="1"/>
  <c r="B134" s="1"/>
  <c r="B135" s="1"/>
  <c r="B136" s="1"/>
  <c r="B137" s="1"/>
  <c r="B138" s="1"/>
  <c r="B139" s="1"/>
  <c r="B140" s="1"/>
  <c r="B141" s="1"/>
  <c r="B142" s="1"/>
  <c r="B143" s="1"/>
  <c r="B144" s="1"/>
  <c r="B145" s="1"/>
  <c r="B146" s="1"/>
  <c r="B147" s="1"/>
  <c r="B148" s="1"/>
  <c r="B149" s="1"/>
  <c r="B150" s="1"/>
  <c r="B151" s="1"/>
  <c r="B152" s="1"/>
  <c r="B153" s="1"/>
  <c r="B154" s="1"/>
  <c r="B155" s="1"/>
  <c r="B156" s="1"/>
  <c r="B157" s="1"/>
  <c r="B158" s="1"/>
  <c r="B159" s="1"/>
  <c r="B160" s="1"/>
  <c r="B161" s="1"/>
  <c r="B162" s="1"/>
  <c r="B163" s="1"/>
  <c r="B164" s="1"/>
  <c r="B165" s="1"/>
  <c r="B166" s="1"/>
  <c r="B167" s="1"/>
  <c r="B168" s="1"/>
  <c r="B169" s="1"/>
  <c r="B170" s="1"/>
  <c r="B171" s="1"/>
  <c r="B172" s="1"/>
  <c r="B173" s="1"/>
  <c r="B174" s="1"/>
  <c r="B175" s="1"/>
  <c r="B176" s="1"/>
  <c r="B177" s="1"/>
  <c r="B178" s="1"/>
  <c r="B179" s="1"/>
  <c r="B180" s="1"/>
  <c r="B181" s="1"/>
  <c r="B182" s="1"/>
  <c r="B183" s="1"/>
  <c r="B184" s="1"/>
  <c r="B185" s="1"/>
  <c r="B186" s="1"/>
  <c r="B187" s="1"/>
  <c r="B188" s="1"/>
  <c r="B189" s="1"/>
  <c r="B190" s="1"/>
  <c r="B191" s="1"/>
  <c r="B192" s="1"/>
  <c r="B193" s="1"/>
  <c r="B194" s="1"/>
  <c r="B195" s="1"/>
  <c r="B196" s="1"/>
  <c r="B197" s="1"/>
  <c r="B198" s="1"/>
  <c r="B199" s="1"/>
  <c r="B200" s="1"/>
  <c r="B201" s="1"/>
  <c r="B202" s="1"/>
  <c r="B203" s="1"/>
  <c r="B204" s="1"/>
  <c r="B205" s="1"/>
  <c r="B206" s="1"/>
  <c r="B207" s="1"/>
  <c r="B208" s="1"/>
  <c r="B209" s="1"/>
  <c r="B210" s="1"/>
  <c r="B211" s="1"/>
  <c r="B212" s="1"/>
  <c r="B213" s="1"/>
  <c r="B214" s="1"/>
  <c r="B215" s="1"/>
  <c r="B216" s="1"/>
  <c r="B217" s="1"/>
  <c r="B218" s="1"/>
  <c r="B219" s="1"/>
  <c r="B220" s="1"/>
  <c r="B221" s="1"/>
  <c r="B222" s="1"/>
  <c r="B223" s="1"/>
  <c r="B224" s="1"/>
  <c r="B225" s="1"/>
  <c r="B226" s="1"/>
  <c r="B227" s="1"/>
  <c r="B228" s="1"/>
  <c r="B229" s="1"/>
  <c r="B230" s="1"/>
  <c r="B231" s="1"/>
  <c r="B232" s="1"/>
  <c r="B233" s="1"/>
  <c r="B234" s="1"/>
  <c r="B235" s="1"/>
  <c r="B236" s="1"/>
  <c r="B237" s="1"/>
  <c r="B238" s="1"/>
  <c r="B239" s="1"/>
  <c r="B240" s="1"/>
  <c r="B241" s="1"/>
  <c r="B242" s="1"/>
  <c r="B243" s="1"/>
  <c r="B244" s="1"/>
  <c r="B245" s="1"/>
  <c r="B246" s="1"/>
  <c r="B247" s="1"/>
  <c r="B248" s="1"/>
  <c r="B249" s="1"/>
  <c r="B250" s="1"/>
  <c r="B251" s="1"/>
  <c r="B252" s="1"/>
  <c r="B253" s="1"/>
  <c r="B254" s="1"/>
  <c r="B255" s="1"/>
  <c r="B256" s="1"/>
  <c r="B257" s="1"/>
  <c r="B258" s="1"/>
  <c r="B259" s="1"/>
  <c r="B260" s="1"/>
  <c r="B261" s="1"/>
  <c r="B262" s="1"/>
  <c r="B263" s="1"/>
  <c r="B264" s="1"/>
  <c r="B265" s="1"/>
  <c r="B266" s="1"/>
  <c r="B267" s="1"/>
  <c r="B268" s="1"/>
  <c r="B269" s="1"/>
  <c r="B270" s="1"/>
  <c r="B271" s="1"/>
  <c r="B272" s="1"/>
  <c r="B273" s="1"/>
  <c r="B274" s="1"/>
  <c r="B275" s="1"/>
  <c r="B276" s="1"/>
  <c r="B277" s="1"/>
  <c r="B278" s="1"/>
  <c r="B279" s="1"/>
  <c r="B280" s="1"/>
  <c r="B281" s="1"/>
  <c r="B282" s="1"/>
  <c r="B283" s="1"/>
  <c r="B284" s="1"/>
  <c r="B285" s="1"/>
  <c r="B286" s="1"/>
  <c r="B287" s="1"/>
  <c r="B288" s="1"/>
  <c r="B289" s="1"/>
  <c r="B290" s="1"/>
  <c r="B291" s="1"/>
  <c r="B292" s="1"/>
  <c r="B293" s="1"/>
  <c r="B294" s="1"/>
  <c r="B295" s="1"/>
  <c r="B296" s="1"/>
  <c r="B297" s="1"/>
  <c r="B298" s="1"/>
  <c r="B299" s="1"/>
  <c r="B300" s="1"/>
  <c r="B301" s="1"/>
  <c r="B302" s="1"/>
  <c r="B303" s="1"/>
  <c r="B304" s="1"/>
  <c r="B305" s="1"/>
  <c r="B306" s="1"/>
  <c r="B307" s="1"/>
  <c r="B308" s="1"/>
  <c r="B309" s="1"/>
  <c r="B310" s="1"/>
  <c r="B311" s="1"/>
  <c r="B312" s="1"/>
  <c r="B313" s="1"/>
  <c r="B314" s="1"/>
  <c r="B315" s="1"/>
  <c r="B316" s="1"/>
  <c r="B317" s="1"/>
  <c r="B318" s="1"/>
  <c r="B319" s="1"/>
  <c r="B320" s="1"/>
  <c r="B321" s="1"/>
  <c r="B322" s="1"/>
  <c r="B323" s="1"/>
  <c r="B324" s="1"/>
  <c r="B325" s="1"/>
  <c r="B326" s="1"/>
  <c r="B327" s="1"/>
  <c r="B328" s="1"/>
  <c r="B329" s="1"/>
  <c r="B330" s="1"/>
  <c r="B331" s="1"/>
  <c r="B332" s="1"/>
  <c r="B333" s="1"/>
  <c r="B334" s="1"/>
  <c r="B335" s="1"/>
  <c r="B336" s="1"/>
  <c r="B337" s="1"/>
  <c r="B338" s="1"/>
  <c r="B339" s="1"/>
  <c r="B340" s="1"/>
  <c r="B341" s="1"/>
  <c r="B342" s="1"/>
  <c r="B343" s="1"/>
  <c r="B344" s="1"/>
  <c r="B345" s="1"/>
  <c r="B346" s="1"/>
  <c r="B347" s="1"/>
  <c r="B348" s="1"/>
  <c r="B349" s="1"/>
  <c r="B350" s="1"/>
  <c r="B351" s="1"/>
  <c r="B352" s="1"/>
  <c r="B353" s="1"/>
  <c r="B354" s="1"/>
  <c r="B355" s="1"/>
  <c r="B356" s="1"/>
  <c r="B357" s="1"/>
  <c r="B358" s="1"/>
  <c r="B359" s="1"/>
  <c r="B360" s="1"/>
  <c r="B361" s="1"/>
  <c r="B362" s="1"/>
  <c r="B363" s="1"/>
  <c r="B364" s="1"/>
  <c r="B365" s="1"/>
  <c r="B366" s="1"/>
  <c r="B367" s="1"/>
  <c r="B368" s="1"/>
  <c r="B369" s="1"/>
  <c r="B370" s="1"/>
  <c r="B371" s="1"/>
  <c r="B372" s="1"/>
  <c r="B373" s="1"/>
  <c r="B374" s="1"/>
  <c r="B375" s="1"/>
  <c r="B376" s="1"/>
  <c r="B377" s="1"/>
  <c r="B378" s="1"/>
  <c r="B379" s="1"/>
  <c r="B380" s="1"/>
  <c r="B381" s="1"/>
  <c r="B382" s="1"/>
  <c r="B383" s="1"/>
  <c r="B384" s="1"/>
  <c r="B385" s="1"/>
  <c r="B386" s="1"/>
  <c r="B387" s="1"/>
  <c r="B388" s="1"/>
  <c r="B389" s="1"/>
  <c r="B390" s="1"/>
  <c r="B391" s="1"/>
  <c r="B392" s="1"/>
  <c r="B393" s="1"/>
  <c r="B394" s="1"/>
  <c r="B395" s="1"/>
  <c r="B396" s="1"/>
  <c r="B397" s="1"/>
  <c r="B398" s="1"/>
  <c r="B399" s="1"/>
  <c r="B400" s="1"/>
  <c r="B401" s="1"/>
  <c r="B402" s="1"/>
  <c r="B403" s="1"/>
  <c r="B404" s="1"/>
  <c r="B405" s="1"/>
  <c r="B406" s="1"/>
  <c r="B407" s="1"/>
  <c r="B408" s="1"/>
  <c r="B409" s="1"/>
  <c r="B410" s="1"/>
  <c r="B411" s="1"/>
  <c r="B412" s="1"/>
  <c r="B413" s="1"/>
  <c r="B414" s="1"/>
  <c r="B415" s="1"/>
  <c r="B416" s="1"/>
  <c r="B417" s="1"/>
  <c r="B418" s="1"/>
  <c r="B419" s="1"/>
  <c r="B420" s="1"/>
  <c r="B421" s="1"/>
  <c r="B422" s="1"/>
  <c r="B423" s="1"/>
  <c r="B424" s="1"/>
  <c r="B425" s="1"/>
  <c r="B426" s="1"/>
  <c r="B427" s="1"/>
  <c r="B428" s="1"/>
  <c r="B429" s="1"/>
  <c r="B430" s="1"/>
  <c r="B431" s="1"/>
  <c r="B432" s="1"/>
  <c r="B433" s="1"/>
  <c r="B434" s="1"/>
  <c r="B435" s="1"/>
  <c r="B436" s="1"/>
  <c r="B437" s="1"/>
  <c r="B438" s="1"/>
  <c r="B439" s="1"/>
  <c r="B440" s="1"/>
  <c r="B441" s="1"/>
  <c r="B442" s="1"/>
  <c r="B443" s="1"/>
  <c r="B444" s="1"/>
  <c r="B445" s="1"/>
  <c r="B446" s="1"/>
  <c r="B447" s="1"/>
  <c r="B448" s="1"/>
  <c r="B449" s="1"/>
  <c r="B450" s="1"/>
  <c r="B451" s="1"/>
  <c r="B452" s="1"/>
  <c r="B453" s="1"/>
  <c r="B454" s="1"/>
  <c r="B455" s="1"/>
  <c r="B456" s="1"/>
  <c r="B457" s="1"/>
  <c r="B458" s="1"/>
  <c r="B459" s="1"/>
  <c r="B460" s="1"/>
  <c r="B461" s="1"/>
  <c r="B462" s="1"/>
  <c r="B463" s="1"/>
  <c r="B464" s="1"/>
  <c r="B465" s="1"/>
  <c r="B466" s="1"/>
  <c r="B467" s="1"/>
  <c r="B468" s="1"/>
  <c r="B469" s="1"/>
  <c r="B470" s="1"/>
  <c r="B471" s="1"/>
  <c r="B472" s="1"/>
  <c r="B473" s="1"/>
  <c r="B474" s="1"/>
  <c r="B475" s="1"/>
  <c r="B476" s="1"/>
  <c r="B477" s="1"/>
  <c r="B478" s="1"/>
  <c r="B479" s="1"/>
  <c r="B480" s="1"/>
  <c r="B481" s="1"/>
  <c r="B482" s="1"/>
  <c r="B483" s="1"/>
  <c r="B484" s="1"/>
  <c r="B485" s="1"/>
  <c r="B486" s="1"/>
  <c r="B487" s="1"/>
  <c r="B488" s="1"/>
  <c r="B489" s="1"/>
  <c r="B490" s="1"/>
  <c r="B491" s="1"/>
  <c r="B492" s="1"/>
  <c r="B493" s="1"/>
  <c r="B494" s="1"/>
  <c r="B495" s="1"/>
  <c r="B496" s="1"/>
  <c r="B497" s="1"/>
  <c r="B498" s="1"/>
  <c r="B499" s="1"/>
  <c r="B500" s="1"/>
  <c r="B501" s="1"/>
  <c r="B502" s="1"/>
  <c r="B503" s="1"/>
  <c r="C3"/>
  <c r="D4" s="1"/>
  <c r="C4" l="1"/>
  <c r="C5" s="1"/>
  <c r="C4" i="3"/>
  <c r="C5" i="2"/>
  <c r="D5"/>
  <c r="D5" i="1"/>
  <c r="C5" i="3" l="1"/>
  <c r="D5"/>
  <c r="C6" i="2"/>
  <c r="D6"/>
  <c r="D6" i="1"/>
  <c r="C6"/>
  <c r="D6" i="3" l="1"/>
  <c r="C6"/>
  <c r="C7" i="2"/>
  <c r="D7"/>
  <c r="D7" i="1"/>
  <c r="C7"/>
  <c r="C7" i="3" l="1"/>
  <c r="D7"/>
  <c r="D8" i="2"/>
  <c r="C8"/>
  <c r="C8" i="1"/>
  <c r="D8"/>
  <c r="D8" i="3" l="1"/>
  <c r="D9" s="1"/>
  <c r="C8"/>
  <c r="C9" i="2"/>
  <c r="D9"/>
  <c r="D9" i="1"/>
  <c r="C9"/>
  <c r="C9" i="3" l="1"/>
  <c r="D10" s="1"/>
  <c r="D10" i="2"/>
  <c r="C10"/>
  <c r="D10" i="1"/>
  <c r="C10"/>
  <c r="C10" i="3" l="1"/>
  <c r="D11" s="1"/>
  <c r="C11" i="2"/>
  <c r="D11"/>
  <c r="D11" i="1"/>
  <c r="C11"/>
  <c r="C11" i="3" l="1"/>
  <c r="D12" s="1"/>
  <c r="C12" i="2"/>
  <c r="D12"/>
  <c r="D12" i="1"/>
  <c r="C12"/>
  <c r="C12" i="3" l="1"/>
  <c r="C13" s="1"/>
  <c r="D13" i="2"/>
  <c r="C13"/>
  <c r="D13" i="1"/>
  <c r="C13"/>
  <c r="D13" i="3" l="1"/>
  <c r="C14" s="1"/>
  <c r="D14" i="2"/>
  <c r="C14"/>
  <c r="C14" i="1"/>
  <c r="D14"/>
  <c r="D14" i="3" l="1"/>
  <c r="D15" s="1"/>
  <c r="C15" i="2"/>
  <c r="D15"/>
  <c r="D15" i="1"/>
  <c r="C15"/>
  <c r="C15" i="3" l="1"/>
  <c r="D16" s="1"/>
  <c r="D16" i="2"/>
  <c r="C16"/>
  <c r="D16" i="1"/>
  <c r="C16"/>
  <c r="C16" i="3" l="1"/>
  <c r="D17" s="1"/>
  <c r="D17" i="2"/>
  <c r="C17"/>
  <c r="C17" i="1"/>
  <c r="D17"/>
  <c r="C17" i="3" l="1"/>
  <c r="D18" s="1"/>
  <c r="D18" i="2"/>
  <c r="C18"/>
  <c r="C18" i="1"/>
  <c r="D18"/>
  <c r="C18" i="3" l="1"/>
  <c r="D19" s="1"/>
  <c r="C19" i="2"/>
  <c r="D19"/>
  <c r="C19" i="1"/>
  <c r="D19"/>
  <c r="C19" i="3" l="1"/>
  <c r="D20" s="1"/>
  <c r="D20" i="2"/>
  <c r="C20"/>
  <c r="D20" i="1"/>
  <c r="C20"/>
  <c r="C20" i="3" l="1"/>
  <c r="D21" s="1"/>
  <c r="C21" i="2"/>
  <c r="D21"/>
  <c r="D21" i="1"/>
  <c r="C21"/>
  <c r="C21" i="3" l="1"/>
  <c r="C22" s="1"/>
  <c r="D22" i="2"/>
  <c r="C22" i="1"/>
  <c r="C22" i="2"/>
  <c r="D22" i="1"/>
  <c r="D22" i="3" l="1"/>
  <c r="C23" s="1"/>
  <c r="C23" i="2"/>
  <c r="D23"/>
  <c r="D23" i="1"/>
  <c r="C23"/>
  <c r="D23" i="3" l="1"/>
  <c r="C24" s="1"/>
  <c r="C24" i="2"/>
  <c r="D24"/>
  <c r="D24" i="1"/>
  <c r="C24"/>
  <c r="D24" i="3" l="1"/>
  <c r="D25" s="1"/>
  <c r="C25" i="2"/>
  <c r="D25"/>
  <c r="C25" i="1"/>
  <c r="D25"/>
  <c r="C25" i="3" l="1"/>
  <c r="D26" s="1"/>
  <c r="D26" i="1"/>
  <c r="C26" i="2"/>
  <c r="D26"/>
  <c r="C26" i="1"/>
  <c r="C26" i="3" l="1"/>
  <c r="D27" s="1"/>
  <c r="D27" i="2"/>
  <c r="C27"/>
  <c r="D27" i="1"/>
  <c r="C27"/>
  <c r="C27" i="3" l="1"/>
  <c r="C28" s="1"/>
  <c r="D28" i="2"/>
  <c r="C28"/>
  <c r="D28" i="1"/>
  <c r="C28"/>
  <c r="D28" i="3" l="1"/>
  <c r="D29" s="1"/>
  <c r="C29" i="1"/>
  <c r="D29" i="2"/>
  <c r="C29" i="3"/>
  <c r="C29" i="2"/>
  <c r="D29" i="1"/>
  <c r="C30" l="1"/>
  <c r="C30" i="3"/>
  <c r="D30"/>
  <c r="C30" i="2"/>
  <c r="D30"/>
  <c r="D30" i="1"/>
  <c r="D31" l="1"/>
  <c r="C31" i="3"/>
  <c r="D31"/>
  <c r="D31" i="2"/>
  <c r="C31"/>
  <c r="C31" i="1"/>
  <c r="C32" i="3" l="1"/>
  <c r="C32" i="2"/>
  <c r="C32" i="1"/>
  <c r="D32" i="3"/>
  <c r="D32" i="2"/>
  <c r="D32" i="1"/>
  <c r="D33" l="1"/>
  <c r="D33" i="3"/>
  <c r="D33" i="2"/>
  <c r="C33" i="3"/>
  <c r="C33" i="2"/>
  <c r="C33" i="1"/>
  <c r="C34" i="2" l="1"/>
  <c r="D34" i="3"/>
  <c r="C34"/>
  <c r="D34" i="2"/>
  <c r="C34" i="1"/>
  <c r="D34"/>
  <c r="D35" i="3" l="1"/>
  <c r="C35" i="2"/>
  <c r="C35" i="3"/>
  <c r="C35" i="1"/>
  <c r="D35" i="2"/>
  <c r="D35" i="1"/>
  <c r="D36" i="2" l="1"/>
  <c r="C36" i="3"/>
  <c r="D36" i="1"/>
  <c r="D36" i="3"/>
  <c r="C36" i="1"/>
  <c r="C36" i="2"/>
  <c r="D37" i="3" l="1"/>
  <c r="C37" i="2"/>
  <c r="D37" i="1"/>
  <c r="C37"/>
  <c r="C37" i="3"/>
  <c r="D37" i="2"/>
  <c r="C38" l="1"/>
  <c r="D38"/>
  <c r="C38" i="1"/>
  <c r="C38" i="3"/>
  <c r="D38" i="1"/>
  <c r="D38" i="3"/>
  <c r="D39" i="2" l="1"/>
  <c r="D39" i="3"/>
  <c r="C39" i="2"/>
  <c r="C39" i="1"/>
  <c r="C39" i="3"/>
  <c r="D39" i="1"/>
  <c r="D40" l="1"/>
  <c r="C40"/>
  <c r="C40" i="2"/>
  <c r="C40" i="3"/>
  <c r="D40" i="2"/>
  <c r="D40" i="3"/>
  <c r="D41" i="2" l="1"/>
  <c r="D41" i="1"/>
  <c r="D41" i="3"/>
  <c r="C41" i="2"/>
  <c r="C41" i="1"/>
  <c r="C41" i="3"/>
  <c r="D42" i="1" l="1"/>
  <c r="C42"/>
  <c r="D42" i="2"/>
  <c r="C42" i="3"/>
  <c r="C42" i="2"/>
  <c r="D42" i="3"/>
  <c r="C43" i="2" l="1"/>
  <c r="D43" i="1"/>
  <c r="C43"/>
  <c r="D43" i="2"/>
  <c r="D43" i="3"/>
  <c r="C43"/>
  <c r="C44" i="2" l="1"/>
  <c r="D44" i="1"/>
  <c r="C44"/>
  <c r="D44" i="2"/>
  <c r="C44" i="3"/>
  <c r="D44"/>
  <c r="C45" i="2" l="1"/>
  <c r="D45" i="1"/>
  <c r="C45"/>
  <c r="D45" i="2"/>
  <c r="D45" i="3"/>
  <c r="C45"/>
  <c r="D46" i="2" l="1"/>
  <c r="D46" i="1"/>
  <c r="C46" i="2"/>
  <c r="C46" i="1"/>
  <c r="C46" i="3"/>
  <c r="D46"/>
  <c r="C47" i="1" l="1"/>
  <c r="C47" i="2"/>
  <c r="D47"/>
  <c r="D47" i="1"/>
  <c r="D47" i="3"/>
  <c r="C47"/>
  <c r="C48" i="1" l="1"/>
  <c r="C48" i="2"/>
  <c r="D48"/>
  <c r="D48" i="1"/>
  <c r="C48" i="3"/>
  <c r="D48"/>
  <c r="C49" i="2" l="1"/>
  <c r="C49" i="1"/>
  <c r="D49"/>
  <c r="D49" i="2"/>
  <c r="D49" i="3"/>
  <c r="C49"/>
  <c r="C50" i="2" l="1"/>
  <c r="D50" i="1"/>
  <c r="C50"/>
  <c r="D50" i="2"/>
  <c r="C50" i="3"/>
  <c r="D50"/>
  <c r="D51" i="2" l="1"/>
  <c r="C51" i="1"/>
  <c r="D51"/>
  <c r="C51" i="2"/>
  <c r="D51" i="3"/>
  <c r="C51"/>
  <c r="D52" i="1" l="1"/>
  <c r="C52"/>
  <c r="D52" i="2"/>
  <c r="C52"/>
  <c r="D52" i="3"/>
  <c r="C52"/>
  <c r="C53" i="1" l="1"/>
  <c r="D53"/>
  <c r="D53" i="2"/>
  <c r="C53"/>
  <c r="D53" i="3"/>
  <c r="C53"/>
  <c r="C54" i="1" l="1"/>
  <c r="C54" i="2"/>
  <c r="D54" i="1"/>
  <c r="D54" i="2"/>
  <c r="D54" i="3"/>
  <c r="C54"/>
  <c r="D55" i="2" l="1"/>
  <c r="D55" i="1"/>
  <c r="C55" i="2"/>
  <c r="C55" i="1"/>
  <c r="C55" i="3"/>
  <c r="D55"/>
  <c r="C56" i="1" l="1"/>
  <c r="D56"/>
  <c r="C56" i="2"/>
  <c r="D56"/>
  <c r="D56" i="3"/>
  <c r="C56"/>
  <c r="C57" i="2" l="1"/>
  <c r="D57"/>
  <c r="D57" i="1"/>
  <c r="C57"/>
  <c r="C57" i="3"/>
  <c r="D57"/>
  <c r="C58" i="2" l="1"/>
  <c r="D58"/>
  <c r="C58" i="1"/>
  <c r="D58"/>
  <c r="D58" i="3"/>
  <c r="C58"/>
  <c r="C59" i="2" l="1"/>
  <c r="C59" i="1"/>
  <c r="D59" i="2"/>
  <c r="D60" s="1"/>
  <c r="D59" i="1"/>
  <c r="C59" i="3"/>
  <c r="D59"/>
  <c r="C60" i="2" l="1"/>
  <c r="C60" i="1"/>
  <c r="D60"/>
  <c r="C60" i="3"/>
  <c r="D60"/>
  <c r="C61" i="2" l="1"/>
  <c r="D61"/>
  <c r="D61" i="1"/>
  <c r="C61"/>
  <c r="C61" i="3"/>
  <c r="D61"/>
  <c r="D62" i="2" l="1"/>
  <c r="C62"/>
  <c r="C62" i="1"/>
  <c r="D62"/>
  <c r="D62" i="3"/>
  <c r="C62"/>
  <c r="C63" i="2" l="1"/>
  <c r="C64" s="1"/>
  <c r="C63" i="1"/>
  <c r="D63" i="2"/>
  <c r="D63" i="1"/>
  <c r="D63" i="3"/>
  <c r="C63"/>
  <c r="C64" i="1" l="1"/>
  <c r="D64" i="2"/>
  <c r="D64" i="1"/>
  <c r="C64" i="3"/>
  <c r="D64"/>
  <c r="D65" i="2" l="1"/>
  <c r="C65"/>
  <c r="D65" i="1"/>
  <c r="D65" i="3"/>
  <c r="C65" i="1"/>
  <c r="C65" i="3"/>
  <c r="C66" i="1" l="1"/>
  <c r="C66" i="2"/>
  <c r="D66" i="1"/>
  <c r="D66" i="2"/>
  <c r="D66" i="3"/>
  <c r="C66"/>
  <c r="C67" i="1" l="1"/>
  <c r="C67" i="2"/>
  <c r="D67" i="1"/>
  <c r="D67" i="2"/>
  <c r="D67" i="3"/>
  <c r="C67"/>
  <c r="D68" l="1"/>
  <c r="C68" i="1"/>
  <c r="C69" i="3" s="1"/>
  <c r="C68"/>
  <c r="C68" i="2"/>
  <c r="D68" i="1"/>
  <c r="D68" i="2"/>
  <c r="D69" i="3" l="1"/>
  <c r="D70" s="1"/>
  <c r="C69" i="2"/>
  <c r="D69"/>
  <c r="D69" i="1"/>
  <c r="C69"/>
  <c r="C70" i="3" s="1"/>
  <c r="C70" i="2" l="1"/>
  <c r="D70"/>
  <c r="D70" i="1"/>
  <c r="C70"/>
  <c r="D71" i="3"/>
  <c r="C71" i="1" l="1"/>
  <c r="D71"/>
  <c r="C71" i="3"/>
  <c r="D71" i="2"/>
  <c r="C71"/>
  <c r="D72" i="3" l="1"/>
  <c r="C72"/>
  <c r="C72" i="1"/>
  <c r="D72"/>
  <c r="D72" i="2"/>
  <c r="C72"/>
  <c r="C73" i="3" l="1"/>
  <c r="D73"/>
  <c r="D73" i="2"/>
  <c r="D73" i="1"/>
  <c r="C73"/>
  <c r="C74" i="3" s="1"/>
  <c r="C73" i="2"/>
  <c r="D74" i="3" s="1"/>
  <c r="D74" i="1" l="1"/>
  <c r="C74"/>
  <c r="C75" i="3" s="1"/>
  <c r="C74" i="2"/>
  <c r="D75" i="3" s="1"/>
  <c r="D74" i="2"/>
  <c r="C75" l="1"/>
  <c r="D76" i="3" s="1"/>
  <c r="D75" i="2"/>
  <c r="C75" i="1"/>
  <c r="C76" i="3" s="1"/>
  <c r="D75" i="1"/>
  <c r="D76" i="2" l="1"/>
  <c r="C76"/>
  <c r="D77" i="3" s="1"/>
  <c r="C76" i="1"/>
  <c r="C77" i="3" s="1"/>
  <c r="D76" i="1"/>
  <c r="D77" i="2" l="1"/>
  <c r="C77"/>
  <c r="D78" i="3" s="1"/>
  <c r="C77" i="1"/>
  <c r="C78" i="3" s="1"/>
  <c r="D77" i="1"/>
  <c r="D78" i="2" l="1"/>
  <c r="C78"/>
  <c r="C78" i="1"/>
  <c r="C79" i="3" s="1"/>
  <c r="D78" i="1"/>
  <c r="C79" i="2" l="1"/>
  <c r="D80" i="3" s="1"/>
  <c r="D79"/>
  <c r="D79" i="2"/>
  <c r="C79" i="1"/>
  <c r="D79"/>
  <c r="C80" i="2" l="1"/>
  <c r="C80" i="3"/>
  <c r="C80" i="1"/>
  <c r="D80"/>
  <c r="D80" i="2"/>
  <c r="D81" l="1"/>
  <c r="D81" i="3"/>
  <c r="C81"/>
  <c r="C81" i="2"/>
  <c r="D82" i="3" s="1"/>
  <c r="D81" i="1"/>
  <c r="D82" s="1"/>
  <c r="C81"/>
  <c r="D82" i="2" l="1"/>
  <c r="C82" i="1"/>
  <c r="C82" i="2"/>
  <c r="D83" i="3" s="1"/>
  <c r="C82"/>
  <c r="C83" i="1" l="1"/>
  <c r="D83"/>
  <c r="C83" i="2"/>
  <c r="C83" i="3"/>
  <c r="D83" i="2"/>
  <c r="C84" i="3" l="1"/>
  <c r="D84"/>
  <c r="C84" i="2"/>
  <c r="C84" i="1"/>
  <c r="C85" i="3" s="1"/>
  <c r="D84" i="1"/>
  <c r="D84" i="2"/>
  <c r="C85" i="1" l="1"/>
  <c r="D85" i="3"/>
  <c r="D86" s="1"/>
  <c r="D85" i="2"/>
  <c r="C85"/>
  <c r="D85" i="1"/>
  <c r="C86" i="3"/>
  <c r="C86" i="1" l="1"/>
  <c r="C87" i="3" s="1"/>
  <c r="D86" i="2"/>
  <c r="C86"/>
  <c r="D87" i="3" s="1"/>
  <c r="D86" i="1"/>
  <c r="C87" i="2" l="1"/>
  <c r="D88" i="3" s="1"/>
  <c r="C87" i="1"/>
  <c r="C88" i="3" s="1"/>
  <c r="D87" i="2"/>
  <c r="D87" i="1"/>
  <c r="C88" i="2" l="1"/>
  <c r="D89" i="3" s="1"/>
  <c r="C88" i="1"/>
  <c r="D88" i="2"/>
  <c r="D88" i="1"/>
  <c r="C89" i="3"/>
  <c r="C89" i="2" l="1"/>
  <c r="D90" i="3" s="1"/>
  <c r="D89" i="2"/>
  <c r="C89" i="1"/>
  <c r="C90" i="3" s="1"/>
  <c r="D89" i="1"/>
  <c r="D90" i="2" l="1"/>
  <c r="C90" i="1"/>
  <c r="C91" i="3" s="1"/>
  <c r="D90" i="1"/>
  <c r="C90" i="2"/>
  <c r="D91" i="3" s="1"/>
  <c r="C91" i="2" l="1"/>
  <c r="D91" i="1"/>
  <c r="D91" i="2"/>
  <c r="C91" i="1"/>
  <c r="D92" i="3"/>
  <c r="D92" i="2" l="1"/>
  <c r="C92" i="1"/>
  <c r="C92" i="3"/>
  <c r="D92" i="1"/>
  <c r="C92" i="2"/>
  <c r="C93" i="1" l="1"/>
  <c r="C93" i="3"/>
  <c r="C94" s="1"/>
  <c r="D93"/>
  <c r="D93" i="2"/>
  <c r="D93" i="1"/>
  <c r="C93" i="2"/>
  <c r="D94" i="3" s="1"/>
  <c r="D94" i="2" l="1"/>
  <c r="D94" i="1"/>
  <c r="C94"/>
  <c r="C95" i="3" s="1"/>
  <c r="C94" i="2"/>
  <c r="D95" i="1" l="1"/>
  <c r="D95" i="2"/>
  <c r="C95"/>
  <c r="C95" i="1"/>
  <c r="D95" i="3"/>
  <c r="C96" i="2" l="1"/>
  <c r="D96" i="1"/>
  <c r="C96"/>
  <c r="D96" i="2"/>
  <c r="C96" i="3"/>
  <c r="D96"/>
  <c r="D97" i="1" l="1"/>
  <c r="C98" s="1"/>
  <c r="C97" i="2"/>
  <c r="C98" s="1"/>
  <c r="D97"/>
  <c r="C97" i="1"/>
  <c r="C97" i="3"/>
  <c r="C98" s="1"/>
  <c r="D97"/>
  <c r="D98" i="1"/>
  <c r="D98" i="2" l="1"/>
  <c r="D99" s="1"/>
  <c r="D98" i="3"/>
  <c r="D99" s="1"/>
  <c r="C99" i="1"/>
  <c r="D99" l="1"/>
  <c r="C99" i="2"/>
  <c r="D100" s="1"/>
  <c r="C99" i="3"/>
  <c r="C100" i="1"/>
  <c r="D100"/>
  <c r="D100" i="3" l="1"/>
  <c r="C100" i="2"/>
  <c r="C101" s="1"/>
  <c r="C100" i="3"/>
  <c r="C101" s="1"/>
  <c r="D101" i="1"/>
  <c r="C101"/>
  <c r="D101" i="2" l="1"/>
  <c r="D101" i="3"/>
  <c r="D102" s="1"/>
  <c r="C102" i="2"/>
  <c r="D102"/>
  <c r="C102" i="1"/>
  <c r="D102"/>
  <c r="C102" i="3" l="1"/>
  <c r="C103" s="1"/>
  <c r="D103" i="2"/>
  <c r="C103"/>
  <c r="D103" i="1"/>
  <c r="C103"/>
  <c r="D103" i="3" l="1"/>
  <c r="C104" s="1"/>
  <c r="C104" i="2"/>
  <c r="D104"/>
  <c r="D104" i="1"/>
  <c r="C104"/>
  <c r="D104" i="3" l="1"/>
  <c r="C105" s="1"/>
  <c r="D105" i="2"/>
  <c r="C105"/>
  <c r="C105" i="1"/>
  <c r="D105"/>
  <c r="D105" i="3" l="1"/>
  <c r="D106" s="1"/>
  <c r="D106" i="2"/>
  <c r="C106"/>
  <c r="C106" i="1"/>
  <c r="D106"/>
  <c r="C106" i="3" l="1"/>
  <c r="C107" s="1"/>
  <c r="D107" i="2"/>
  <c r="C107"/>
  <c r="C107" i="1"/>
  <c r="D107"/>
  <c r="D107" i="3" l="1"/>
  <c r="D108" s="1"/>
  <c r="C108" i="1"/>
  <c r="D108" i="2"/>
  <c r="C108"/>
  <c r="D108" i="1"/>
  <c r="C108" i="3" l="1"/>
  <c r="C109" s="1"/>
  <c r="C109" i="2"/>
  <c r="D109"/>
  <c r="D109" i="3"/>
  <c r="D109" i="1"/>
  <c r="C109"/>
  <c r="C110" i="2" l="1"/>
  <c r="C110" i="1"/>
  <c r="D110" i="2"/>
  <c r="D110" i="3"/>
  <c r="C110"/>
  <c r="D110" i="1"/>
  <c r="D111" l="1"/>
  <c r="C111" i="2"/>
  <c r="C111" i="1"/>
  <c r="D111" i="2"/>
  <c r="C111" i="3"/>
  <c r="D111"/>
  <c r="D112" i="2" l="1"/>
  <c r="D112" i="3"/>
  <c r="D112" i="1"/>
  <c r="C112" i="2"/>
  <c r="C112" i="1"/>
  <c r="C112" i="3"/>
  <c r="C113" i="2" l="1"/>
  <c r="D113" i="1"/>
  <c r="C113" i="3"/>
  <c r="C113" i="1"/>
  <c r="D113" i="3"/>
  <c r="D113" i="2"/>
  <c r="D114" i="3" l="1"/>
  <c r="D114" i="2"/>
  <c r="C114" i="3"/>
  <c r="D114" i="1"/>
  <c r="C114"/>
  <c r="C114" i="2"/>
  <c r="D115" i="3" l="1"/>
  <c r="C115" i="1"/>
  <c r="D115"/>
  <c r="C115" i="3"/>
  <c r="D115" i="2"/>
  <c r="C115"/>
  <c r="C116" i="1" l="1"/>
  <c r="C116" i="3"/>
  <c r="C116" i="2"/>
  <c r="D116" i="1"/>
  <c r="D116" i="2"/>
  <c r="D116" i="3"/>
  <c r="C117" l="1"/>
  <c r="D117"/>
  <c r="C117" i="2"/>
  <c r="C117" i="1"/>
  <c r="D117"/>
  <c r="D117" i="2"/>
  <c r="C118" i="3" l="1"/>
  <c r="D118" i="2"/>
  <c r="D118" i="3"/>
  <c r="C118" i="2"/>
  <c r="D118" i="1"/>
  <c r="C118"/>
  <c r="C119" i="2" l="1"/>
  <c r="C119" i="3"/>
  <c r="D119" i="1"/>
  <c r="C119"/>
  <c r="D119" i="3"/>
  <c r="D119" i="2"/>
  <c r="D120" l="1"/>
  <c r="C120" i="3"/>
  <c r="C120" i="2"/>
  <c r="D120" i="3"/>
  <c r="D120" i="1"/>
  <c r="C120"/>
  <c r="D121" l="1"/>
  <c r="C121" i="3"/>
  <c r="C121" i="2"/>
  <c r="D121"/>
  <c r="D121" i="3"/>
  <c r="C121" i="1"/>
  <c r="C122" l="1"/>
  <c r="D122"/>
  <c r="D122" i="2"/>
  <c r="D122" i="3"/>
  <c r="C122" i="2"/>
  <c r="C122" i="3"/>
  <c r="C123" i="1" l="1"/>
  <c r="D123"/>
  <c r="C123" i="3"/>
  <c r="D123" i="2"/>
  <c r="C123"/>
  <c r="D123" i="3"/>
  <c r="C124" l="1"/>
  <c r="D124" i="1"/>
  <c r="C124"/>
  <c r="D124" i="2"/>
  <c r="C124"/>
  <c r="D124" i="3"/>
  <c r="C125" i="1" l="1"/>
  <c r="D125"/>
  <c r="C125" i="2"/>
  <c r="D125"/>
  <c r="D125" i="3"/>
  <c r="C125"/>
  <c r="C126" l="1"/>
  <c r="D126"/>
  <c r="C126" i="2"/>
  <c r="D126"/>
  <c r="D126" i="1"/>
  <c r="C126"/>
  <c r="C127" i="3" l="1"/>
  <c r="D127"/>
  <c r="D127" i="1"/>
  <c r="D127" i="2"/>
  <c r="C127" i="1"/>
  <c r="C127" i="2"/>
  <c r="D128" i="3" l="1"/>
  <c r="C128" i="1"/>
  <c r="D128"/>
  <c r="C128" i="2"/>
  <c r="C128" i="3"/>
  <c r="D128" i="2"/>
  <c r="D129" l="1"/>
  <c r="C129" i="1"/>
  <c r="D129"/>
  <c r="C129" i="2"/>
  <c r="C129" i="3"/>
  <c r="D129"/>
  <c r="D130" i="2" l="1"/>
  <c r="C130" i="1"/>
  <c r="D130"/>
  <c r="C130" i="2"/>
  <c r="C130" i="3"/>
  <c r="D130"/>
  <c r="D131" i="1" l="1"/>
  <c r="D131" i="2"/>
  <c r="C131" i="1"/>
  <c r="C131" i="2"/>
  <c r="C131" i="3"/>
  <c r="D131"/>
  <c r="C132" i="1" l="1"/>
  <c r="D132" i="2"/>
  <c r="D132" i="1"/>
  <c r="D132" i="3"/>
  <c r="C132" i="2"/>
  <c r="C132" i="3"/>
  <c r="D133" i="2" l="1"/>
  <c r="D133" i="1"/>
  <c r="C133"/>
  <c r="C133" i="2"/>
  <c r="C133" i="3"/>
  <c r="D133"/>
  <c r="D134" i="1" l="1"/>
  <c r="C134"/>
  <c r="D134" i="2"/>
  <c r="D134" i="3"/>
  <c r="C134" i="2"/>
  <c r="C134" i="3"/>
  <c r="D135" i="1" l="1"/>
  <c r="D136" s="1"/>
  <c r="D135" i="2"/>
  <c r="C135" i="1"/>
  <c r="C135" i="2"/>
  <c r="D135" i="3"/>
  <c r="C135"/>
  <c r="C136" i="1" l="1"/>
  <c r="D137" s="1"/>
  <c r="D136" i="2"/>
  <c r="C136"/>
  <c r="C136" i="3"/>
  <c r="D136"/>
  <c r="C137" i="2" l="1"/>
  <c r="D137"/>
  <c r="D138" i="1" s="1"/>
  <c r="C137"/>
  <c r="D137" i="3"/>
  <c r="C137"/>
  <c r="C138" i="1" l="1"/>
  <c r="D138" i="2"/>
  <c r="C138"/>
  <c r="C138" i="3"/>
  <c r="D138"/>
  <c r="D139" i="1" l="1"/>
  <c r="D140" s="1"/>
  <c r="C139" i="2"/>
  <c r="C139" i="1"/>
  <c r="D139" i="2"/>
  <c r="D140" s="1"/>
  <c r="D139" i="3"/>
  <c r="C139"/>
  <c r="C140" i="2" l="1"/>
  <c r="D141" s="1"/>
  <c r="C140" i="1"/>
  <c r="C141" s="1"/>
  <c r="C140" i="3"/>
  <c r="D140"/>
  <c r="C141" i="2"/>
  <c r="D141" i="1"/>
  <c r="C141" i="3" l="1"/>
  <c r="D141"/>
  <c r="D142" i="2"/>
  <c r="C142"/>
  <c r="D142" i="1"/>
  <c r="C142"/>
  <c r="C142" i="3" l="1"/>
  <c r="D142"/>
  <c r="D143" i="2"/>
  <c r="C143"/>
  <c r="C143" i="1"/>
  <c r="D143"/>
  <c r="D143" i="3" l="1"/>
  <c r="C143"/>
  <c r="D144" i="1"/>
  <c r="C144" i="2"/>
  <c r="D144"/>
  <c r="C144" i="1"/>
  <c r="D144" i="3" l="1"/>
  <c r="C144"/>
  <c r="D145" i="2"/>
  <c r="C145"/>
  <c r="D145" i="1"/>
  <c r="C145"/>
  <c r="C145" i="3" l="1"/>
  <c r="D145"/>
  <c r="D146" i="2"/>
  <c r="C146"/>
  <c r="D146" i="1"/>
  <c r="C146"/>
  <c r="D146" i="3" l="1"/>
  <c r="C146"/>
  <c r="D147" i="1"/>
  <c r="C147" i="2"/>
  <c r="D147"/>
  <c r="C147" i="1"/>
  <c r="C147" i="3" l="1"/>
  <c r="D147"/>
  <c r="D148" i="2"/>
  <c r="C148" i="1"/>
  <c r="C148" i="2"/>
  <c r="D148" i="1"/>
  <c r="D148" i="3" l="1"/>
  <c r="C148"/>
  <c r="D149" i="1"/>
  <c r="C149" i="2"/>
  <c r="D149"/>
  <c r="C149" i="1"/>
  <c r="C149" i="3" l="1"/>
  <c r="C150" s="1"/>
  <c r="D149"/>
  <c r="C150" i="2"/>
  <c r="C150" i="1"/>
  <c r="D150" i="2"/>
  <c r="D150" i="1"/>
  <c r="D150" i="3" l="1"/>
  <c r="D151" s="1"/>
  <c r="C151" i="2"/>
  <c r="C151" i="1"/>
  <c r="C151" i="3"/>
  <c r="D151" i="1"/>
  <c r="D151" i="2"/>
  <c r="C152" l="1"/>
  <c r="C152" i="3"/>
  <c r="C152" i="1"/>
  <c r="D152" i="3"/>
  <c r="D152" i="1"/>
  <c r="D152" i="2"/>
  <c r="D153" i="3" l="1"/>
  <c r="C153"/>
  <c r="D153" i="1"/>
  <c r="D153" i="2"/>
  <c r="C153"/>
  <c r="C153" i="1"/>
  <c r="C154" i="3" l="1"/>
  <c r="D154" i="2"/>
  <c r="D154" i="1"/>
  <c r="C154" i="2"/>
  <c r="C154" i="1"/>
  <c r="D154" i="3"/>
  <c r="D155" i="2" l="1"/>
  <c r="D155" i="1"/>
  <c r="C155" i="2"/>
  <c r="D155" i="3"/>
  <c r="C155"/>
  <c r="C155" i="1"/>
  <c r="C156" l="1"/>
  <c r="C156" i="2"/>
  <c r="D156" i="3"/>
  <c r="D156" i="2"/>
  <c r="D156" i="1"/>
  <c r="C156" i="3"/>
  <c r="C157" l="1"/>
  <c r="D157" i="1"/>
  <c r="D157" i="3"/>
  <c r="D157" i="2"/>
  <c r="C157" i="1"/>
  <c r="C157" i="2"/>
  <c r="C158" i="1" l="1"/>
  <c r="D158" i="3"/>
  <c r="D158" i="2"/>
  <c r="C158"/>
  <c r="D158" i="1"/>
  <c r="C158" i="3"/>
  <c r="C159" l="1"/>
  <c r="D159" i="1"/>
  <c r="C159"/>
  <c r="D159" i="2"/>
  <c r="D159" i="3"/>
  <c r="C159" i="2"/>
  <c r="C160" i="1" l="1"/>
  <c r="C160" i="3"/>
  <c r="D160" i="1"/>
  <c r="C160" i="2"/>
  <c r="D160"/>
  <c r="D160" i="3"/>
  <c r="D161" l="1"/>
  <c r="C161"/>
  <c r="D161" i="2"/>
  <c r="C161"/>
  <c r="D161" i="1"/>
  <c r="C161"/>
  <c r="C162" i="3" l="1"/>
  <c r="C162" i="1"/>
  <c r="C162" i="2"/>
  <c r="D162" i="1"/>
  <c r="D162" i="2"/>
  <c r="D162" i="3"/>
  <c r="D163" l="1"/>
  <c r="D163" i="1"/>
  <c r="C163" i="3"/>
  <c r="C163" i="2"/>
  <c r="C163" i="1"/>
  <c r="D163" i="2"/>
  <c r="D164" i="1" l="1"/>
  <c r="C164" i="3"/>
  <c r="C164" i="1"/>
  <c r="C164" i="2"/>
  <c r="D164"/>
  <c r="D164" i="3"/>
  <c r="C165" l="1"/>
  <c r="C165" i="2"/>
  <c r="D165"/>
  <c r="D165" i="1"/>
  <c r="D165" i="3"/>
  <c r="C165" i="1"/>
  <c r="C166" i="2" l="1"/>
  <c r="D166" i="3"/>
  <c r="D166" i="2"/>
  <c r="D166" i="1"/>
  <c r="C166" i="3"/>
  <c r="C166" i="1"/>
  <c r="D167" i="3" l="1"/>
  <c r="C167" i="2"/>
  <c r="D167"/>
  <c r="C167" i="1"/>
  <c r="C167" i="3"/>
  <c r="D168" s="1"/>
  <c r="D167" i="1"/>
  <c r="D168" i="2" l="1"/>
  <c r="C168"/>
  <c r="C168" i="3"/>
  <c r="D168" i="1"/>
  <c r="C168"/>
  <c r="C169" i="2" l="1"/>
  <c r="D169"/>
  <c r="D169" i="3"/>
  <c r="C169" i="1"/>
  <c r="D169"/>
  <c r="C169" i="3"/>
  <c r="D170" l="1"/>
  <c r="D170" i="1"/>
  <c r="D170" i="2"/>
  <c r="C170" i="3"/>
  <c r="C170" i="2"/>
  <c r="C170" i="1"/>
  <c r="C171" i="3" l="1"/>
  <c r="D171" i="1"/>
  <c r="C171"/>
  <c r="D171" i="2"/>
  <c r="D171" i="3"/>
  <c r="C171" i="2"/>
  <c r="D172" i="1" l="1"/>
  <c r="C172"/>
  <c r="C172" i="2"/>
  <c r="C172" i="3"/>
  <c r="D172"/>
  <c r="D172" i="2"/>
  <c r="D173" i="1" l="1"/>
  <c r="C173" i="2"/>
  <c r="D173" i="3"/>
  <c r="D173" i="2"/>
  <c r="C173" i="3"/>
  <c r="C173" i="1"/>
  <c r="C174" i="2" l="1"/>
  <c r="D174"/>
  <c r="C174" i="1"/>
  <c r="D174" i="3"/>
  <c r="D174" i="1"/>
  <c r="D175" s="1"/>
  <c r="C174" i="3"/>
  <c r="C175" i="1" l="1"/>
  <c r="D176" s="1"/>
  <c r="D175" i="3"/>
  <c r="D175" i="2"/>
  <c r="C175"/>
  <c r="C175" i="3"/>
  <c r="C176" i="1" l="1"/>
  <c r="D176" i="2"/>
  <c r="C176" i="3"/>
  <c r="C176" i="2"/>
  <c r="D176" i="3"/>
  <c r="C177" i="1" l="1"/>
  <c r="D177"/>
  <c r="C177" i="2"/>
  <c r="D177" i="3"/>
  <c r="D177" i="2"/>
  <c r="C178" i="1" s="1"/>
  <c r="C177" i="3"/>
  <c r="D178" l="1"/>
  <c r="D178" i="1"/>
  <c r="C178" i="2"/>
  <c r="D178"/>
  <c r="C178" i="3"/>
  <c r="D179" i="2" l="1"/>
  <c r="D179" i="3"/>
  <c r="D179" i="1"/>
  <c r="C179" i="3"/>
  <c r="C179" i="2"/>
  <c r="C180" s="1"/>
  <c r="C179" i="1"/>
  <c r="C180" i="3" l="1"/>
  <c r="D180" i="1"/>
  <c r="C180"/>
  <c r="D180" i="3"/>
  <c r="D181" s="1"/>
  <c r="D180" i="2"/>
  <c r="C181" s="1"/>
  <c r="D181" i="1" l="1"/>
  <c r="D182" s="1"/>
  <c r="D181" i="2"/>
  <c r="C181" i="1"/>
  <c r="C181" i="3"/>
  <c r="D182" s="1"/>
  <c r="C182" i="1" l="1"/>
  <c r="C183" s="1"/>
  <c r="C182" i="2"/>
  <c r="C183" s="1"/>
  <c r="D182"/>
  <c r="C182" i="3"/>
  <c r="D183" i="2"/>
  <c r="D183" i="1" l="1"/>
  <c r="C184" s="1"/>
  <c r="C183" i="3"/>
  <c r="D183"/>
  <c r="C184" i="2"/>
  <c r="C184" i="3" l="1"/>
  <c r="D184" i="1"/>
  <c r="D185" s="1"/>
  <c r="D184" i="2"/>
  <c r="D184" i="3"/>
  <c r="D185" s="1"/>
  <c r="C185" i="2"/>
  <c r="D185" l="1"/>
  <c r="D186" s="1"/>
  <c r="C185" i="1"/>
  <c r="D186" s="1"/>
  <c r="C185" i="3"/>
  <c r="C186" i="2" l="1"/>
  <c r="C186" i="1"/>
  <c r="D187" s="1"/>
  <c r="C186" i="3"/>
  <c r="D186"/>
  <c r="D187" i="2"/>
  <c r="C187"/>
  <c r="C187" i="1" l="1"/>
  <c r="D187" i="3"/>
  <c r="D188" s="1"/>
  <c r="C187"/>
  <c r="C188" s="1"/>
  <c r="C188" i="2"/>
  <c r="D188"/>
  <c r="C188" i="1"/>
  <c r="D188"/>
  <c r="C189" l="1"/>
  <c r="D189" i="2"/>
  <c r="C189"/>
  <c r="C189" i="3"/>
  <c r="D189"/>
  <c r="D189" i="1"/>
  <c r="C190" i="3" l="1"/>
  <c r="D190" i="1"/>
  <c r="D190" i="3"/>
  <c r="C190" i="1"/>
  <c r="C190" i="2"/>
  <c r="D190"/>
  <c r="C191" i="3" l="1"/>
  <c r="D191" i="1"/>
  <c r="D191" i="2"/>
  <c r="D191" i="3"/>
  <c r="C191" i="1"/>
  <c r="C191" i="2"/>
  <c r="C192" i="1" l="1"/>
  <c r="D192" i="3"/>
  <c r="D192" i="2"/>
  <c r="D192" i="1"/>
  <c r="C192" i="3"/>
  <c r="C192" i="2"/>
  <c r="C193" i="3" l="1"/>
  <c r="D193" i="1"/>
  <c r="C193"/>
  <c r="C193" i="2"/>
  <c r="D193"/>
  <c r="D193" i="3"/>
  <c r="C194" i="2" l="1"/>
  <c r="D194"/>
  <c r="D194" i="3"/>
  <c r="C194" i="1"/>
  <c r="D194"/>
  <c r="C194" i="3"/>
  <c r="C195" i="2" l="1"/>
  <c r="D195"/>
  <c r="C195" i="1"/>
  <c r="D195"/>
  <c r="C195" i="3"/>
  <c r="D195"/>
  <c r="C196" i="2" l="1"/>
  <c r="D196"/>
  <c r="C196" i="1"/>
  <c r="D196"/>
  <c r="C196" i="3"/>
  <c r="D196"/>
  <c r="C197" i="2" l="1"/>
  <c r="D197"/>
  <c r="D197" i="1"/>
  <c r="D197" i="3"/>
  <c r="C197" i="1"/>
  <c r="C197" i="3"/>
  <c r="D198" l="1"/>
  <c r="C198" i="2"/>
  <c r="C198" i="1"/>
  <c r="D198"/>
  <c r="D198" i="2"/>
  <c r="C198" i="3"/>
  <c r="C199" l="1"/>
  <c r="D199" i="1"/>
  <c r="C199"/>
  <c r="C199" i="2"/>
  <c r="D199"/>
  <c r="D199" i="3"/>
  <c r="D200" i="2" l="1"/>
  <c r="D200" i="3"/>
  <c r="C200"/>
  <c r="C200" i="2"/>
  <c r="D200" i="1"/>
  <c r="C200"/>
  <c r="C201" i="3" s="1"/>
  <c r="D201" i="2" l="1"/>
  <c r="D201" i="3"/>
  <c r="C201" i="2"/>
  <c r="D201" i="1"/>
  <c r="C201"/>
  <c r="C202" l="1"/>
  <c r="D202" i="2"/>
  <c r="D202" i="3"/>
  <c r="C202" i="2"/>
  <c r="D202" i="1"/>
  <c r="D203" s="1"/>
  <c r="C202" i="3"/>
  <c r="C203" i="1" l="1"/>
  <c r="D203" i="2"/>
  <c r="C204" i="1" s="1"/>
  <c r="C203" i="3"/>
  <c r="C203" i="2"/>
  <c r="D203" i="3"/>
  <c r="D204" l="1"/>
  <c r="D204" i="1"/>
  <c r="D205" s="1"/>
  <c r="C204" i="3"/>
  <c r="C205" s="1"/>
  <c r="D204" i="2"/>
  <c r="C204"/>
  <c r="C205" i="1"/>
  <c r="D205" i="2" l="1"/>
  <c r="C206" i="1" s="1"/>
  <c r="C205" i="2"/>
  <c r="D206" s="1"/>
  <c r="D205" i="3"/>
  <c r="C206" s="1"/>
  <c r="D206" i="1" l="1"/>
  <c r="D207" s="1"/>
  <c r="C206" i="2"/>
  <c r="D206" i="3"/>
  <c r="C207" s="1"/>
  <c r="C207" i="1" l="1"/>
  <c r="C208" s="1"/>
  <c r="C207" i="2"/>
  <c r="D207"/>
  <c r="D207" i="3"/>
  <c r="C208" i="2" l="1"/>
  <c r="C208" i="3"/>
  <c r="D208" i="1"/>
  <c r="D208" i="2"/>
  <c r="D208" i="3"/>
  <c r="D209" s="1"/>
  <c r="D209" i="1" l="1"/>
  <c r="C209" i="3"/>
  <c r="C209" i="1"/>
  <c r="C209" i="2"/>
  <c r="D209"/>
  <c r="C210" i="3" l="1"/>
  <c r="D210" i="2"/>
  <c r="D210" i="3"/>
  <c r="D210" i="1"/>
  <c r="C210" i="2"/>
  <c r="D211" i="3" s="1"/>
  <c r="C210" i="1"/>
  <c r="C211" i="3" l="1"/>
  <c r="D211" i="1"/>
  <c r="C211"/>
  <c r="D211" i="2"/>
  <c r="C212" i="1" s="1"/>
  <c r="C211" i="2"/>
  <c r="C212" l="1"/>
  <c r="D213" i="3" s="1"/>
  <c r="D212"/>
  <c r="C213" s="1"/>
  <c r="C212"/>
  <c r="D212" i="2"/>
  <c r="C213" s="1"/>
  <c r="D212" i="1"/>
  <c r="C213" s="1"/>
  <c r="D213" l="1"/>
  <c r="D213" i="2"/>
  <c r="D214" s="1"/>
  <c r="C214" i="3"/>
  <c r="D214"/>
  <c r="D214" i="1" l="1"/>
  <c r="C214"/>
  <c r="C215" s="1"/>
  <c r="C214" i="2"/>
  <c r="D215" s="1"/>
  <c r="C215" l="1"/>
  <c r="C215" i="3"/>
  <c r="D215"/>
  <c r="D215" i="1"/>
  <c r="C216" s="1"/>
  <c r="D216" i="3" l="1"/>
  <c r="C216"/>
  <c r="D217" s="1"/>
  <c r="D216" i="1"/>
  <c r="C216" i="2"/>
  <c r="D216"/>
  <c r="D217"/>
  <c r="C217" i="1" l="1"/>
  <c r="C217" i="2"/>
  <c r="D218" i="3" s="1"/>
  <c r="C217"/>
  <c r="D217" i="1"/>
  <c r="D218" s="1"/>
  <c r="D218" i="2" l="1"/>
  <c r="C218" i="3"/>
  <c r="C218" i="1"/>
  <c r="C218" i="2"/>
  <c r="D219" i="3" s="1"/>
  <c r="C219" i="1" l="1"/>
  <c r="D219" i="2"/>
  <c r="C219"/>
  <c r="D219" i="1"/>
  <c r="C220" s="1"/>
  <c r="C219" i="3"/>
  <c r="C220" s="1"/>
  <c r="D220" i="1" l="1"/>
  <c r="C220" i="2"/>
  <c r="D220" i="3"/>
  <c r="C221" s="1"/>
  <c r="D220" i="2"/>
  <c r="C221" s="1"/>
  <c r="D221" i="1" l="1"/>
  <c r="D222" s="1"/>
  <c r="D221" i="2"/>
  <c r="C221" i="1"/>
  <c r="D221" i="3"/>
  <c r="D222" s="1"/>
  <c r="C222" i="2" l="1"/>
  <c r="D223" i="3" s="1"/>
  <c r="C222" i="1"/>
  <c r="D223" s="1"/>
  <c r="D222" i="2"/>
  <c r="C222" i="3"/>
  <c r="C223" s="1"/>
  <c r="D223" i="2"/>
  <c r="C223"/>
  <c r="C223" i="1" l="1"/>
  <c r="D224" s="1"/>
  <c r="D224" i="3"/>
  <c r="D224" i="2"/>
  <c r="C224"/>
  <c r="C224" i="1" l="1"/>
  <c r="C224" i="3"/>
  <c r="C225" s="1"/>
  <c r="D225"/>
  <c r="C225" i="1"/>
  <c r="D225" i="2"/>
  <c r="C225"/>
  <c r="D225" i="1"/>
  <c r="D226" i="3" l="1"/>
  <c r="C226"/>
  <c r="C226" i="1"/>
  <c r="D226" i="2"/>
  <c r="D226" i="1"/>
  <c r="C226" i="2"/>
  <c r="C227" i="3" l="1"/>
  <c r="D227" i="2"/>
  <c r="C227" i="1"/>
  <c r="D227"/>
  <c r="C227" i="2"/>
  <c r="D227" i="3"/>
  <c r="C228" i="2" l="1"/>
  <c r="D228" i="1"/>
  <c r="C228" i="3"/>
  <c r="D228" i="2"/>
  <c r="C228" i="1"/>
  <c r="D228" i="3"/>
  <c r="C229" i="2" l="1"/>
  <c r="D229"/>
  <c r="C229" i="1"/>
  <c r="D229"/>
  <c r="C229" i="3"/>
  <c r="D229"/>
  <c r="D230" l="1"/>
  <c r="D230" i="2"/>
  <c r="D231" s="1"/>
  <c r="C230"/>
  <c r="D230" i="1"/>
  <c r="C230"/>
  <c r="C230" i="3"/>
  <c r="D231" i="1" l="1"/>
  <c r="D232" s="1"/>
  <c r="C231" i="2"/>
  <c r="C231" i="3"/>
  <c r="C231" i="1"/>
  <c r="D231" i="3"/>
  <c r="D232" i="2" l="1"/>
  <c r="C232" i="1"/>
  <c r="C233" s="1"/>
  <c r="C232" i="3"/>
  <c r="C232" i="2"/>
  <c r="D232" i="3"/>
  <c r="D233" i="1" l="1"/>
  <c r="C233" i="2"/>
  <c r="C233" i="3"/>
  <c r="D233" i="2"/>
  <c r="D233" i="3"/>
  <c r="D234" i="2" l="1"/>
  <c r="D234" i="3"/>
  <c r="C234" i="2"/>
  <c r="D235" s="1"/>
  <c r="C234" i="1"/>
  <c r="C235" s="1"/>
  <c r="D234"/>
  <c r="C234" i="3"/>
  <c r="D235" l="1"/>
  <c r="C235" i="2"/>
  <c r="D236" s="1"/>
  <c r="D235" i="1"/>
  <c r="C235" i="3"/>
  <c r="C236" i="2" l="1"/>
  <c r="C236" i="1"/>
  <c r="D236" i="3"/>
  <c r="D236" i="1"/>
  <c r="C237" i="2" s="1"/>
  <c r="C236" i="3"/>
  <c r="D237" l="1"/>
  <c r="D237" i="2"/>
  <c r="C237" i="1"/>
  <c r="D237"/>
  <c r="C237" i="3"/>
  <c r="D238" s="1"/>
  <c r="D238" i="2" l="1"/>
  <c r="C238"/>
  <c r="D238" i="1"/>
  <c r="C238"/>
  <c r="C238" i="3"/>
  <c r="C239" i="2" l="1"/>
  <c r="D239"/>
  <c r="D239" i="1"/>
  <c r="C239"/>
  <c r="C239" i="3"/>
  <c r="D239"/>
  <c r="D240" i="2" l="1"/>
  <c r="C240"/>
  <c r="C240" i="1"/>
  <c r="D240"/>
  <c r="C240" i="3"/>
  <c r="D240"/>
  <c r="D241" i="1" l="1"/>
  <c r="D241" i="2"/>
  <c r="C241" i="1"/>
  <c r="C241" i="2"/>
  <c r="C242" s="1"/>
  <c r="C241" i="3"/>
  <c r="D241"/>
  <c r="D242" i="1" l="1"/>
  <c r="D242" i="2"/>
  <c r="C242" i="1"/>
  <c r="D242" i="3"/>
  <c r="C242"/>
  <c r="C243" i="2" l="1"/>
  <c r="D243" i="1"/>
  <c r="D243" i="2"/>
  <c r="C243" i="1"/>
  <c r="D243" i="3"/>
  <c r="C243"/>
  <c r="D244" i="2" l="1"/>
  <c r="C244" i="1"/>
  <c r="D244"/>
  <c r="C244" i="2"/>
  <c r="C244" i="3"/>
  <c r="D244"/>
  <c r="D245" i="1" l="1"/>
  <c r="C245" i="2"/>
  <c r="C246" s="1"/>
  <c r="C245" i="1"/>
  <c r="C246" s="1"/>
  <c r="D245" i="2"/>
  <c r="D245" i="3"/>
  <c r="C245"/>
  <c r="D246" i="2" l="1"/>
  <c r="D246" i="1"/>
  <c r="C247" s="1"/>
  <c r="D246" i="3"/>
  <c r="C246"/>
  <c r="D247" i="2" l="1"/>
  <c r="D247" i="1"/>
  <c r="D248" s="1"/>
  <c r="C247" i="2"/>
  <c r="D247" i="3"/>
  <c r="C247"/>
  <c r="D248" i="2"/>
  <c r="D248" i="3" l="1"/>
  <c r="C248" i="2"/>
  <c r="C249" s="1"/>
  <c r="C248" i="1"/>
  <c r="D249" s="1"/>
  <c r="C248" i="3"/>
  <c r="C249" s="1"/>
  <c r="D249"/>
  <c r="D249" i="2" l="1"/>
  <c r="C250" s="1"/>
  <c r="C249" i="1"/>
  <c r="D250" i="2"/>
  <c r="D250" i="1"/>
  <c r="D250" i="3"/>
  <c r="C250" i="1" l="1"/>
  <c r="C250" i="3"/>
  <c r="D251" s="1"/>
  <c r="C251" i="2"/>
  <c r="D251"/>
  <c r="C251" i="1"/>
  <c r="D251"/>
  <c r="C251" i="3" l="1"/>
  <c r="C252" s="1"/>
  <c r="C252" i="2"/>
  <c r="C252" i="1"/>
  <c r="D252" i="2"/>
  <c r="D252" i="1"/>
  <c r="D252" i="3" l="1"/>
  <c r="C253" s="1"/>
  <c r="D253" i="1"/>
  <c r="D253" i="2"/>
  <c r="C253"/>
  <c r="C253" i="1"/>
  <c r="D253" i="3" l="1"/>
  <c r="C254"/>
  <c r="C254" i="1"/>
  <c r="D254"/>
  <c r="D254" i="2"/>
  <c r="D254" i="3"/>
  <c r="C254" i="2"/>
  <c r="C255" i="3" l="1"/>
  <c r="C255" i="1"/>
  <c r="D255"/>
  <c r="D255" i="2"/>
  <c r="D255" i="3"/>
  <c r="C255" i="2"/>
  <c r="C256" i="3" l="1"/>
  <c r="C256" i="1"/>
  <c r="D256"/>
  <c r="D256" i="3"/>
  <c r="D256" i="2"/>
  <c r="C256"/>
  <c r="C257" i="3" l="1"/>
  <c r="D257"/>
  <c r="D257" i="2"/>
  <c r="C257" i="1"/>
  <c r="C257" i="2"/>
  <c r="D257" i="1"/>
  <c r="C258" i="3" l="1"/>
  <c r="D258"/>
  <c r="D258" i="1"/>
  <c r="D258" i="2"/>
  <c r="C258"/>
  <c r="C258" i="1"/>
  <c r="C259" i="3" l="1"/>
  <c r="D259"/>
  <c r="D259" i="2"/>
  <c r="C259"/>
  <c r="C259" i="1"/>
  <c r="D259"/>
  <c r="D260" l="1"/>
  <c r="D260" i="3"/>
  <c r="C260"/>
  <c r="C260" i="1"/>
  <c r="C260" i="2"/>
  <c r="D260"/>
  <c r="C261" i="3" l="1"/>
  <c r="D261" i="1"/>
  <c r="C261" i="2"/>
  <c r="D261" i="3"/>
  <c r="D261" i="2"/>
  <c r="C261" i="1"/>
  <c r="D262" i="3" l="1"/>
  <c r="D262" i="1"/>
  <c r="C262" i="3"/>
  <c r="D262" i="2"/>
  <c r="C262"/>
  <c r="C262" i="1"/>
  <c r="D263" i="3" l="1"/>
  <c r="C263"/>
  <c r="D263" i="1"/>
  <c r="C263" i="2"/>
  <c r="D263"/>
  <c r="C263" i="1"/>
  <c r="C264" i="3" l="1"/>
  <c r="D264"/>
  <c r="D264" i="2"/>
  <c r="C264"/>
  <c r="D264" i="1"/>
  <c r="C264"/>
  <c r="D265" i="3" l="1"/>
  <c r="D265" i="1"/>
  <c r="C265" i="2"/>
  <c r="D265"/>
  <c r="C265" i="3"/>
  <c r="C265" i="1"/>
  <c r="C266" i="2" l="1"/>
  <c r="D266" i="1"/>
  <c r="C266" i="3"/>
  <c r="D266"/>
  <c r="D266" i="2"/>
  <c r="C266" i="1"/>
  <c r="D267" l="1"/>
  <c r="D267" i="3"/>
  <c r="C267" i="1"/>
  <c r="C267" i="3"/>
  <c r="D267" i="2"/>
  <c r="C267"/>
  <c r="D268" i="1" l="1"/>
  <c r="C268"/>
  <c r="C268" i="3"/>
  <c r="D268"/>
  <c r="C268" i="2"/>
  <c r="D268"/>
  <c r="C269" i="1" s="1"/>
  <c r="C269" i="3" l="1"/>
  <c r="D269"/>
  <c r="D269" i="2"/>
  <c r="C269"/>
  <c r="D269" i="1"/>
  <c r="D270" l="1"/>
  <c r="C270" i="3"/>
  <c r="C270" i="1"/>
  <c r="D270" i="3"/>
  <c r="D270" i="2"/>
  <c r="C270"/>
  <c r="C271" i="3" l="1"/>
  <c r="D271" i="2"/>
  <c r="D271" i="3"/>
  <c r="C271" i="2"/>
  <c r="C271" i="1"/>
  <c r="D271"/>
  <c r="D272" l="1"/>
  <c r="D272" i="3"/>
  <c r="C272"/>
  <c r="C272" i="1"/>
  <c r="C272" i="2"/>
  <c r="D272"/>
  <c r="D273" l="1"/>
  <c r="D273" i="3"/>
  <c r="C273"/>
  <c r="C273" i="2"/>
  <c r="C273" i="1"/>
  <c r="D273"/>
  <c r="C274" l="1"/>
  <c r="D274" i="2"/>
  <c r="D274" i="3"/>
  <c r="C274" i="2"/>
  <c r="C274" i="3"/>
  <c r="D274" i="1"/>
  <c r="D275" l="1"/>
  <c r="D275" i="2"/>
  <c r="C275" i="3"/>
  <c r="D275"/>
  <c r="C275" i="1"/>
  <c r="C275" i="2"/>
  <c r="C276" l="1"/>
  <c r="C276" i="1"/>
  <c r="D276" i="3"/>
  <c r="C276"/>
  <c r="D276" i="2"/>
  <c r="D276" i="1"/>
  <c r="D277" l="1"/>
  <c r="D277" i="2"/>
  <c r="C277" i="3"/>
  <c r="D277"/>
  <c r="C277" i="2"/>
  <c r="C277" i="1"/>
  <c r="C278" l="1"/>
  <c r="D278" i="2"/>
  <c r="C278" i="3"/>
  <c r="D278" i="1"/>
  <c r="D278" i="3"/>
  <c r="C278" i="2"/>
  <c r="C279" i="1" l="1"/>
  <c r="D279"/>
  <c r="D279" i="3"/>
  <c r="C279"/>
  <c r="C279" i="2"/>
  <c r="D279"/>
  <c r="D280" l="1"/>
  <c r="D280" i="3"/>
  <c r="C280"/>
  <c r="C280" i="2"/>
  <c r="D280" i="1"/>
  <c r="C280"/>
  <c r="C281" i="2" l="1"/>
  <c r="D281" i="1"/>
  <c r="C281"/>
  <c r="D281" i="3"/>
  <c r="C281"/>
  <c r="D281" i="2"/>
  <c r="D282" l="1"/>
  <c r="D282" i="3"/>
  <c r="C282"/>
  <c r="C282" i="2"/>
  <c r="D282" i="1"/>
  <c r="C282"/>
  <c r="C283" i="3" l="1"/>
  <c r="D283" i="2"/>
  <c r="C283" i="1"/>
  <c r="C283" i="2"/>
  <c r="D283" i="3"/>
  <c r="D283" i="1"/>
  <c r="C284" l="1"/>
  <c r="D284" i="2"/>
  <c r="D284" i="1"/>
  <c r="D284" i="3"/>
  <c r="C284"/>
  <c r="C284" i="2"/>
  <c r="D285" l="1"/>
  <c r="C285" i="1"/>
  <c r="D285"/>
  <c r="D285" i="3"/>
  <c r="C285"/>
  <c r="C285" i="2"/>
  <c r="D286" i="1" l="1"/>
  <c r="C286" i="2"/>
  <c r="C286" i="1"/>
  <c r="C286" i="3"/>
  <c r="D286" i="2"/>
  <c r="D286" i="3"/>
  <c r="D287" l="1"/>
  <c r="C287" i="2"/>
  <c r="C287" i="1"/>
  <c r="D287" i="2"/>
  <c r="D287" i="1"/>
  <c r="C287" i="3"/>
  <c r="C288" i="2" l="1"/>
  <c r="D288" i="1"/>
  <c r="C288" i="3"/>
  <c r="D288" i="2"/>
  <c r="C288" i="1"/>
  <c r="D288" i="3"/>
  <c r="D289" l="1"/>
  <c r="C289" i="2"/>
  <c r="C289" i="3"/>
  <c r="D289" i="2"/>
  <c r="C289" i="1"/>
  <c r="D289"/>
  <c r="C290" i="2" s="1"/>
  <c r="C290" i="3" l="1"/>
  <c r="D290"/>
  <c r="D291" s="1"/>
  <c r="D290" i="2"/>
  <c r="D290" i="1"/>
  <c r="C290"/>
  <c r="D291" l="1"/>
  <c r="C291" i="3"/>
  <c r="D291" i="2"/>
  <c r="C291"/>
  <c r="C291" i="1"/>
  <c r="D292" i="2" l="1"/>
  <c r="C292" i="1"/>
  <c r="C292" i="2"/>
  <c r="D292" i="3"/>
  <c r="D292" i="1"/>
  <c r="D293" s="1"/>
  <c r="C292" i="3"/>
  <c r="C293" l="1"/>
  <c r="C293" i="2"/>
  <c r="D293"/>
  <c r="D293" i="3"/>
  <c r="C293" i="1"/>
  <c r="D294" i="2" l="1"/>
  <c r="D294" i="3"/>
  <c r="D294" i="1"/>
  <c r="C294" i="2"/>
  <c r="C294" i="1"/>
  <c r="C294" i="3"/>
  <c r="D295" i="1" l="1"/>
  <c r="D295" i="3"/>
  <c r="D296" s="1"/>
  <c r="C295"/>
  <c r="C295" i="2"/>
  <c r="C296" s="1"/>
  <c r="D295"/>
  <c r="C295" i="1"/>
  <c r="D296" l="1"/>
  <c r="D296" i="2"/>
  <c r="D297" s="1"/>
  <c r="C296" i="1"/>
  <c r="C296" i="3"/>
  <c r="D297" s="1"/>
  <c r="C297" i="2"/>
  <c r="D297" i="1" l="1"/>
  <c r="C298" i="2" s="1"/>
  <c r="C297" i="3"/>
  <c r="D298" s="1"/>
  <c r="C297" i="1"/>
  <c r="D298" i="2"/>
  <c r="C298" i="3" l="1"/>
  <c r="D299" s="1"/>
  <c r="D298" i="1"/>
  <c r="D299" i="2" s="1"/>
  <c r="C298" i="1"/>
  <c r="C299" i="2" l="1"/>
  <c r="D300" s="1"/>
  <c r="D299" i="1"/>
  <c r="C299"/>
  <c r="C299" i="3"/>
  <c r="D300" l="1"/>
  <c r="C300" i="2"/>
  <c r="C300" i="1"/>
  <c r="C300" i="3"/>
  <c r="D300" i="1"/>
  <c r="C301" i="3" l="1"/>
  <c r="D301"/>
  <c r="D301" i="1"/>
  <c r="D301" i="2"/>
  <c r="C301" i="1"/>
  <c r="C301" i="2"/>
  <c r="D302" i="3" l="1"/>
  <c r="D302" i="1"/>
  <c r="C302" i="3"/>
  <c r="C302" i="2"/>
  <c r="D303" i="3" s="1"/>
  <c r="D302" i="2"/>
  <c r="C302" i="1"/>
  <c r="D303" i="2" l="1"/>
  <c r="C303" i="1"/>
  <c r="C303" i="2"/>
  <c r="D303" i="1"/>
  <c r="C303" i="3"/>
  <c r="C304" s="1"/>
  <c r="D304" l="1"/>
  <c r="C305" s="1"/>
  <c r="C304" i="2"/>
  <c r="C304" i="1"/>
  <c r="D304"/>
  <c r="D304" i="2"/>
  <c r="D305" i="3" l="1"/>
  <c r="D306" s="1"/>
  <c r="C305" i="2"/>
  <c r="C305" i="1"/>
  <c r="D305" i="2"/>
  <c r="D305" i="1"/>
  <c r="C306" i="3" l="1"/>
  <c r="C306" i="2"/>
  <c r="D307" i="3" s="1"/>
  <c r="C306" i="1"/>
  <c r="D306" i="2"/>
  <c r="D306" i="1"/>
  <c r="C307" i="3"/>
  <c r="C307" i="2" l="1"/>
  <c r="D308" i="3" s="1"/>
  <c r="D307" i="1"/>
  <c r="D307" i="2"/>
  <c r="C307" i="1"/>
  <c r="C308" i="3" s="1"/>
  <c r="C308" i="2" l="1"/>
  <c r="D308"/>
  <c r="D308" i="1"/>
  <c r="C308"/>
  <c r="C309" i="3" s="1"/>
  <c r="D309"/>
  <c r="D309" i="1" l="1"/>
  <c r="C309" i="2"/>
  <c r="D309"/>
  <c r="C309" i="1"/>
  <c r="C310" i="3" s="1"/>
  <c r="D310"/>
  <c r="C310" i="2" l="1"/>
  <c r="D311" i="3" s="1"/>
  <c r="C310" i="1"/>
  <c r="D310"/>
  <c r="D310" i="2"/>
  <c r="C311" i="3"/>
  <c r="C311" i="2" l="1"/>
  <c r="D312" i="3" s="1"/>
  <c r="D311" i="1"/>
  <c r="D311" i="2"/>
  <c r="C311" i="1"/>
  <c r="C312" i="3" s="1"/>
  <c r="D312" i="2" l="1"/>
  <c r="D312" i="1"/>
  <c r="C312" i="2"/>
  <c r="C312" i="1"/>
  <c r="C313" i="3" s="1"/>
  <c r="C313" i="2"/>
  <c r="D313" i="1" l="1"/>
  <c r="D313" i="2"/>
  <c r="C314" s="1"/>
  <c r="D313" i="3"/>
  <c r="C313" i="1"/>
  <c r="D314" i="2"/>
  <c r="D314" i="3"/>
  <c r="C314" i="1" l="1"/>
  <c r="C314" i="3"/>
  <c r="C315" s="1"/>
  <c r="D314" i="1"/>
  <c r="D315" s="1"/>
  <c r="C315" l="1"/>
  <c r="D315" i="2"/>
  <c r="D316" s="1"/>
  <c r="C315"/>
  <c r="D315" i="3"/>
  <c r="C316" i="2" l="1"/>
  <c r="C316" i="3"/>
  <c r="C316" i="1"/>
  <c r="D316"/>
  <c r="D317" i="2" s="1"/>
  <c r="D316" i="3"/>
  <c r="C317" l="1"/>
  <c r="D317"/>
  <c r="D317" i="1"/>
  <c r="C317"/>
  <c r="C318" s="1"/>
  <c r="C317" i="2"/>
  <c r="D318" i="3" s="1"/>
  <c r="C318" l="1"/>
  <c r="D318" i="1"/>
  <c r="D318" i="2"/>
  <c r="C318"/>
  <c r="C319" s="1"/>
  <c r="C319" i="3"/>
  <c r="C319" i="1" l="1"/>
  <c r="D319"/>
  <c r="D319" i="2"/>
  <c r="D319" i="3"/>
  <c r="D320" s="1"/>
  <c r="C320" l="1"/>
  <c r="C321" s="1"/>
  <c r="C320" i="2"/>
  <c r="D320"/>
  <c r="C320" i="1"/>
  <c r="C321" s="1"/>
  <c r="D320"/>
  <c r="D321" l="1"/>
  <c r="C322" s="1"/>
  <c r="D321" i="3"/>
  <c r="D321" i="2"/>
  <c r="C321"/>
  <c r="D322" i="3" s="1"/>
  <c r="C322"/>
  <c r="C322" i="2" l="1"/>
  <c r="D322"/>
  <c r="C323" i="1" s="1"/>
  <c r="D322"/>
  <c r="C323" i="3"/>
  <c r="C323" i="2"/>
  <c r="D323" i="1"/>
  <c r="D323" i="2"/>
  <c r="D323" i="3"/>
  <c r="D324" i="2" l="1"/>
  <c r="D324" i="3"/>
  <c r="C324" i="2"/>
  <c r="C324" i="1"/>
  <c r="D324"/>
  <c r="C324" i="3"/>
  <c r="C325" i="1" l="1"/>
  <c r="D325" i="3"/>
  <c r="D325" i="1"/>
  <c r="D325" i="2"/>
  <c r="C325"/>
  <c r="C325" i="3"/>
  <c r="C326" l="1"/>
  <c r="C326" i="1"/>
  <c r="C326" i="2"/>
  <c r="D326"/>
  <c r="D326" i="1"/>
  <c r="D326" i="3"/>
  <c r="C327" l="1"/>
  <c r="C327" i="2"/>
  <c r="C327" i="1"/>
  <c r="D327" i="3"/>
  <c r="D327" i="1"/>
  <c r="D327" i="2"/>
  <c r="C328" l="1"/>
  <c r="C328" i="3"/>
  <c r="D328"/>
  <c r="D328" i="1"/>
  <c r="C328"/>
  <c r="D328" i="2"/>
  <c r="D329" i="3" l="1"/>
  <c r="D329" i="1"/>
  <c r="C329" i="2"/>
  <c r="D329"/>
  <c r="C329" i="1"/>
  <c r="C329" i="3"/>
  <c r="D330" l="1"/>
  <c r="D330" i="2"/>
  <c r="C330" i="1"/>
  <c r="C330" i="3"/>
  <c r="D330" i="1"/>
  <c r="C330" i="2"/>
  <c r="C331" i="1" l="1"/>
  <c r="D331" i="2"/>
  <c r="D331" i="1"/>
  <c r="D331" i="3"/>
  <c r="C331"/>
  <c r="C331" i="2"/>
  <c r="C332" i="3" l="1"/>
  <c r="C332" i="1"/>
  <c r="D332"/>
  <c r="D332" i="3"/>
  <c r="C332" i="2"/>
  <c r="D332"/>
  <c r="C333" i="3" l="1"/>
  <c r="D333"/>
  <c r="D333" i="2"/>
  <c r="D333" i="1"/>
  <c r="C333"/>
  <c r="C333" i="2"/>
  <c r="D334" i="1" l="1"/>
  <c r="C334"/>
  <c r="D334" i="3"/>
  <c r="C334"/>
  <c r="D334" i="2"/>
  <c r="C334"/>
  <c r="C335" i="1" l="1"/>
  <c r="C335" i="2"/>
  <c r="D335" i="1"/>
  <c r="D335" i="2"/>
  <c r="C335" i="3"/>
  <c r="D335"/>
  <c r="C336" l="1"/>
  <c r="C336" i="2"/>
  <c r="D336"/>
  <c r="D336" i="1"/>
  <c r="C336"/>
  <c r="D336" i="3"/>
  <c r="D337" i="1" l="1"/>
  <c r="C337" i="2"/>
  <c r="C337" i="1"/>
  <c r="C337" i="3"/>
  <c r="D337" i="2"/>
  <c r="D338" s="1"/>
  <c r="D337" i="3"/>
  <c r="C338" l="1"/>
  <c r="D338" i="1"/>
  <c r="D338" i="3"/>
  <c r="C338" i="1"/>
  <c r="C338" i="2"/>
  <c r="D339" s="1"/>
  <c r="C339" i="3" l="1"/>
  <c r="D339" i="1"/>
  <c r="D339" i="3"/>
  <c r="C339" i="2"/>
  <c r="C340" s="1"/>
  <c r="C339" i="1"/>
  <c r="D340" l="1"/>
  <c r="D340" i="3"/>
  <c r="D340" i="2"/>
  <c r="C340" i="1"/>
  <c r="C340" i="3"/>
  <c r="D341" s="1"/>
  <c r="D341" i="2" l="1"/>
  <c r="D341" i="1"/>
  <c r="C341"/>
  <c r="C341" i="2"/>
  <c r="C341" i="3"/>
  <c r="D342" i="2" l="1"/>
  <c r="C342"/>
  <c r="C342" i="1"/>
  <c r="D342"/>
  <c r="C342" i="3"/>
  <c r="D342"/>
  <c r="D343" s="1"/>
  <c r="C343" i="1" l="1"/>
  <c r="D343"/>
  <c r="C343" i="3"/>
  <c r="D343" i="2"/>
  <c r="C344" i="1" s="1"/>
  <c r="C343" i="2"/>
  <c r="C344" i="3" l="1"/>
  <c r="C344" i="2"/>
  <c r="D345" i="3" s="1"/>
  <c r="D344" i="2"/>
  <c r="D344" i="3"/>
  <c r="C345" s="1"/>
  <c r="D344" i="1"/>
  <c r="C345" i="2" l="1"/>
  <c r="D345" i="1"/>
  <c r="C345"/>
  <c r="C346" i="3" s="1"/>
  <c r="D345" i="2"/>
  <c r="D346" s="1"/>
  <c r="D346" i="3"/>
  <c r="C346" i="2" l="1"/>
  <c r="D346" i="1"/>
  <c r="D347" i="2" s="1"/>
  <c r="C346" i="1"/>
  <c r="C347" i="3" s="1"/>
  <c r="D347"/>
  <c r="C347" i="1" l="1"/>
  <c r="C348" i="3" s="1"/>
  <c r="D347" i="1"/>
  <c r="D348" s="1"/>
  <c r="C347" i="2"/>
  <c r="C348" l="1"/>
  <c r="D348"/>
  <c r="D349" s="1"/>
  <c r="D348" i="3"/>
  <c r="C348" i="1"/>
  <c r="D349" i="3"/>
  <c r="C349" i="2" l="1"/>
  <c r="C349" i="1"/>
  <c r="C350" s="1"/>
  <c r="D349"/>
  <c r="C349" i="3"/>
  <c r="D350" i="2"/>
  <c r="D350" i="1" l="1"/>
  <c r="C350" i="3"/>
  <c r="D351" s="1"/>
  <c r="C350" i="2"/>
  <c r="C351" s="1"/>
  <c r="D350" i="3"/>
  <c r="D351" i="2"/>
  <c r="C351" i="1"/>
  <c r="D351"/>
  <c r="C351" i="3" l="1"/>
  <c r="C352"/>
  <c r="C352" i="1"/>
  <c r="D352" i="2"/>
  <c r="D352" i="1"/>
  <c r="C352" i="2"/>
  <c r="D352" i="3"/>
  <c r="D353" l="1"/>
  <c r="D353" i="1"/>
  <c r="C353"/>
  <c r="C353" i="2"/>
  <c r="D353"/>
  <c r="C353" i="3"/>
  <c r="C354" l="1"/>
  <c r="C354" i="1"/>
  <c r="D354" i="2"/>
  <c r="D354" i="1"/>
  <c r="C354" i="2"/>
  <c r="D354" i="3"/>
  <c r="D355" l="1"/>
  <c r="D355" i="2"/>
  <c r="D355" i="1"/>
  <c r="C355"/>
  <c r="C355" i="2"/>
  <c r="C355" i="3"/>
  <c r="D356" i="2" l="1"/>
  <c r="C356" i="3"/>
  <c r="D356" i="1"/>
  <c r="C356"/>
  <c r="C356" i="2"/>
  <c r="D356" i="3"/>
  <c r="D357" i="2" l="1"/>
  <c r="C357" i="1"/>
  <c r="C357" i="2"/>
  <c r="D357" i="3"/>
  <c r="D357" i="1"/>
  <c r="C357" i="3"/>
  <c r="C358" i="2" l="1"/>
  <c r="D358"/>
  <c r="C358" i="3"/>
  <c r="C358" i="1"/>
  <c r="D358"/>
  <c r="D358" i="3"/>
  <c r="D359" l="1"/>
  <c r="D359" i="1"/>
  <c r="C359"/>
  <c r="C359" i="2"/>
  <c r="D359"/>
  <c r="C359" i="3"/>
  <c r="C360" i="2" l="1"/>
  <c r="D360"/>
  <c r="C360" i="1"/>
  <c r="D360"/>
  <c r="C360" i="3"/>
  <c r="D360"/>
  <c r="C361" l="1"/>
  <c r="C361" i="2"/>
  <c r="D361"/>
  <c r="C361" i="1"/>
  <c r="D361" i="3"/>
  <c r="D361" i="1"/>
  <c r="D362" i="3" l="1"/>
  <c r="C362" i="2"/>
  <c r="C362" i="1"/>
  <c r="C362" i="3"/>
  <c r="D362" i="1"/>
  <c r="D362" i="2"/>
  <c r="C363" l="1"/>
  <c r="C363" i="3"/>
  <c r="D363"/>
  <c r="D363" i="1"/>
  <c r="C363"/>
  <c r="D363" i="2"/>
  <c r="D364" l="1"/>
  <c r="C364" i="3"/>
  <c r="D364"/>
  <c r="D364" i="1"/>
  <c r="C364" i="2"/>
  <c r="C364" i="1"/>
  <c r="C365" i="2" l="1"/>
  <c r="C365" i="1"/>
  <c r="D365" i="3"/>
  <c r="D365" i="1"/>
  <c r="D365" i="2"/>
  <c r="C365" i="3"/>
  <c r="C366" l="1"/>
  <c r="D366" i="2"/>
  <c r="C366"/>
  <c r="D366" i="3"/>
  <c r="D366" i="1"/>
  <c r="C366"/>
  <c r="C367" i="2" l="1"/>
  <c r="C367" i="1"/>
  <c r="D367"/>
  <c r="C367" i="3"/>
  <c r="D367" i="2"/>
  <c r="D367" i="3"/>
  <c r="D368" i="1" l="1"/>
  <c r="D368" i="3"/>
  <c r="C368"/>
  <c r="C368" i="1"/>
  <c r="C368" i="2"/>
  <c r="D368"/>
  <c r="D369" i="3" l="1"/>
  <c r="C369"/>
  <c r="D369" i="2"/>
  <c r="D369" i="1"/>
  <c r="C369"/>
  <c r="C369" i="2"/>
  <c r="C370" l="1"/>
  <c r="D370" i="3"/>
  <c r="D370" i="1"/>
  <c r="C370"/>
  <c r="D370" i="2"/>
  <c r="C370" i="3"/>
  <c r="D371" i="2" l="1"/>
  <c r="C371" i="3"/>
  <c r="D371" i="1"/>
  <c r="C371"/>
  <c r="D371" i="3"/>
  <c r="C371" i="2"/>
  <c r="D372" i="3" l="1"/>
  <c r="D372" i="1"/>
  <c r="D372" i="2"/>
  <c r="C372" i="1"/>
  <c r="C372" i="2"/>
  <c r="C372" i="3"/>
  <c r="C373" i="2" l="1"/>
  <c r="C373" i="1"/>
  <c r="D373"/>
  <c r="D373" i="2"/>
  <c r="D373" i="3"/>
  <c r="C373"/>
  <c r="D374" l="1"/>
  <c r="C374" i="2"/>
  <c r="C374" i="1"/>
  <c r="D374"/>
  <c r="D374" i="2"/>
  <c r="C374" i="3"/>
  <c r="D375" l="1"/>
  <c r="D375" i="2"/>
  <c r="C375" i="1"/>
  <c r="C375" i="2"/>
  <c r="D375" i="1"/>
  <c r="C375" i="3"/>
  <c r="D376" l="1"/>
  <c r="D376" i="1"/>
  <c r="C376" i="3"/>
  <c r="C376" i="2"/>
  <c r="C376" i="1"/>
  <c r="D376" i="2"/>
  <c r="D377" i="3" l="1"/>
  <c r="C377" i="1"/>
  <c r="D377" i="2"/>
  <c r="D377" i="1"/>
  <c r="C377" i="3"/>
  <c r="C377" i="2"/>
  <c r="C378" i="3" l="1"/>
  <c r="C378" i="1"/>
  <c r="D378"/>
  <c r="C378" i="2"/>
  <c r="D378"/>
  <c r="D378" i="3"/>
  <c r="D379" l="1"/>
  <c r="D379" i="2"/>
  <c r="C379" i="3"/>
  <c r="C379" i="1"/>
  <c r="C379" i="2"/>
  <c r="D379" i="1"/>
  <c r="C380" i="2" l="1"/>
  <c r="C380" i="3"/>
  <c r="D380" i="1"/>
  <c r="D380" i="2"/>
  <c r="D380" i="3"/>
  <c r="C380" i="1"/>
  <c r="C381" i="3" l="1"/>
  <c r="C381" i="2"/>
  <c r="D381" i="3"/>
  <c r="D381" i="2"/>
  <c r="C381" i="1"/>
  <c r="D381"/>
  <c r="D382" i="3" l="1"/>
  <c r="C382"/>
  <c r="C382" i="1"/>
  <c r="D382"/>
  <c r="D382" i="2"/>
  <c r="C382"/>
  <c r="C383" i="3" l="1"/>
  <c r="C383" i="2"/>
  <c r="C383" i="1"/>
  <c r="D383"/>
  <c r="D383" i="2"/>
  <c r="D383" i="3"/>
  <c r="C384" i="2" l="1"/>
  <c r="C384" i="1"/>
  <c r="D384" i="3"/>
  <c r="D384" i="1"/>
  <c r="C384" i="3"/>
  <c r="D384" i="2"/>
  <c r="C385" i="3" l="1"/>
  <c r="D385" i="2"/>
  <c r="C385"/>
  <c r="D385" i="3"/>
  <c r="D385" i="1"/>
  <c r="C385"/>
  <c r="D386" i="2" l="1"/>
  <c r="D386" i="3"/>
  <c r="C386" i="2"/>
  <c r="C386" i="1"/>
  <c r="C386" i="3"/>
  <c r="D386" i="1"/>
  <c r="D387" l="1"/>
  <c r="C387" i="3"/>
  <c r="D387"/>
  <c r="C387" i="1"/>
  <c r="C387" i="2"/>
  <c r="D387"/>
  <c r="C388" i="3" l="1"/>
  <c r="C388" i="2"/>
  <c r="D388"/>
  <c r="D388" i="3"/>
  <c r="D388" i="1"/>
  <c r="C388"/>
  <c r="C389" i="2" l="1"/>
  <c r="C389" i="1"/>
  <c r="D389" i="2"/>
  <c r="C389" i="3"/>
  <c r="D389"/>
  <c r="D389" i="1"/>
  <c r="D390" i="2" l="1"/>
  <c r="C390" i="3"/>
  <c r="D390" i="1"/>
  <c r="D390" i="3"/>
  <c r="C390" i="1"/>
  <c r="C390" i="2"/>
  <c r="D391" l="1"/>
  <c r="C391" i="1"/>
  <c r="C391" i="2"/>
  <c r="C391" i="3"/>
  <c r="D391" i="1"/>
  <c r="D391" i="3"/>
  <c r="D392" l="1"/>
  <c r="D392" i="1"/>
  <c r="C392"/>
  <c r="D392" i="2"/>
  <c r="C392"/>
  <c r="C392" i="3"/>
  <c r="C393" l="1"/>
  <c r="D393" i="2"/>
  <c r="C393"/>
  <c r="D393" i="3"/>
  <c r="D393" i="1"/>
  <c r="C393"/>
  <c r="D394" l="1"/>
  <c r="D394" i="2"/>
  <c r="C394" i="1"/>
  <c r="C394" i="3"/>
  <c r="C394" i="2"/>
  <c r="D394" i="3"/>
  <c r="D395" i="1" l="1"/>
  <c r="C395" i="2"/>
  <c r="D395" i="3"/>
  <c r="D395" i="2"/>
  <c r="C395" i="1"/>
  <c r="C395" i="3"/>
  <c r="C396" i="2" l="1"/>
  <c r="D396"/>
  <c r="C396" i="1"/>
  <c r="C396" i="3"/>
  <c r="D396" i="1"/>
  <c r="D396" i="3"/>
  <c r="C397" i="1" l="1"/>
  <c r="D397"/>
  <c r="D397" i="3"/>
  <c r="D397" i="2"/>
  <c r="C397"/>
  <c r="C397" i="3"/>
  <c r="D398" i="2" l="1"/>
  <c r="C398" i="3"/>
  <c r="C398" i="2"/>
  <c r="D398" i="1"/>
  <c r="C398"/>
  <c r="D398" i="3"/>
  <c r="D399" i="2" l="1"/>
  <c r="D399" i="1"/>
  <c r="C399" i="2"/>
  <c r="C399" i="1"/>
  <c r="D399" i="3"/>
  <c r="D400" s="1"/>
  <c r="C399"/>
  <c r="C400" i="2" l="1"/>
  <c r="D400"/>
  <c r="C400" i="1"/>
  <c r="D400"/>
  <c r="C400" i="3"/>
  <c r="C401" i="2" l="1"/>
  <c r="D401" i="1"/>
  <c r="C401" i="3"/>
  <c r="D401" i="2"/>
  <c r="C401" i="1"/>
  <c r="D401" i="3"/>
  <c r="D402" l="1"/>
  <c r="D402" i="2"/>
  <c r="D402" i="1"/>
  <c r="C402"/>
  <c r="C402" i="2"/>
  <c r="C402" i="3"/>
  <c r="D403" i="1" l="1"/>
  <c r="C403" i="3"/>
  <c r="C403" i="1"/>
  <c r="D403" i="3"/>
  <c r="C403" i="2"/>
  <c r="D403"/>
  <c r="C404" i="1" l="1"/>
  <c r="D404"/>
  <c r="C404" i="3"/>
  <c r="D404"/>
  <c r="D404" i="2"/>
  <c r="C404"/>
  <c r="C405" i="3" l="1"/>
  <c r="D405"/>
  <c r="C405" i="1"/>
  <c r="D405"/>
  <c r="C405" i="2"/>
  <c r="D405"/>
  <c r="C406" i="3" l="1"/>
  <c r="C406" i="2"/>
  <c r="D406"/>
  <c r="C406" i="1"/>
  <c r="D406"/>
  <c r="D406" i="3"/>
  <c r="C407" l="1"/>
  <c r="D407"/>
  <c r="D407" i="1"/>
  <c r="D407" i="2"/>
  <c r="C407" i="1"/>
  <c r="C407" i="2"/>
  <c r="D408" i="3" l="1"/>
  <c r="C408" i="1"/>
  <c r="C408" i="3"/>
  <c r="D408" i="1"/>
  <c r="D408" i="2"/>
  <c r="C408"/>
  <c r="D409" i="3" l="1"/>
  <c r="C409"/>
  <c r="D409" i="1"/>
  <c r="C409"/>
  <c r="C409" i="2"/>
  <c r="D409"/>
  <c r="D410" i="3" l="1"/>
  <c r="D410" i="2"/>
  <c r="C410"/>
  <c r="C410" i="1"/>
  <c r="D410"/>
  <c r="C410" i="3"/>
  <c r="C411" l="1"/>
  <c r="C411" i="2"/>
  <c r="C411" i="1"/>
  <c r="D411" i="3"/>
  <c r="D411" i="1"/>
  <c r="D411" i="2"/>
  <c r="C412" l="1"/>
  <c r="D412" i="3"/>
  <c r="C412" i="1"/>
  <c r="C412" i="3"/>
  <c r="D412" i="2"/>
  <c r="D412" i="1"/>
  <c r="D413" i="3" l="1"/>
  <c r="C413" i="2"/>
  <c r="D413"/>
  <c r="C413" i="3"/>
  <c r="D413" i="1"/>
  <c r="C413"/>
  <c r="D414" i="3" l="1"/>
  <c r="D414" i="2"/>
  <c r="C414" i="3"/>
  <c r="D414" i="1"/>
  <c r="C414" i="2"/>
  <c r="C414" i="1"/>
  <c r="C415" i="3" l="1"/>
  <c r="C415" i="1"/>
  <c r="C415" i="2"/>
  <c r="D415"/>
  <c r="D415" i="1"/>
  <c r="D415" i="3"/>
  <c r="D416" i="2" l="1"/>
  <c r="D416" i="3"/>
  <c r="D416" i="1"/>
  <c r="C416" i="2"/>
  <c r="C416" i="3"/>
  <c r="C416" i="1"/>
  <c r="D417" i="2" l="1"/>
  <c r="C417" i="1"/>
  <c r="C417" i="2"/>
  <c r="D417" i="1"/>
  <c r="D417" i="3"/>
  <c r="C417"/>
  <c r="D418" i="2" l="1"/>
  <c r="C418" i="3"/>
  <c r="D418" i="1"/>
  <c r="C418"/>
  <c r="C418" i="2"/>
  <c r="D418" i="3"/>
  <c r="C419" i="1" l="1"/>
  <c r="D419" i="2"/>
  <c r="D419" i="1"/>
  <c r="D419" i="3"/>
  <c r="C419"/>
  <c r="C419" i="2"/>
  <c r="C420" s="1"/>
  <c r="D420" i="1" l="1"/>
  <c r="C420"/>
  <c r="C420" i="3"/>
  <c r="D420"/>
  <c r="D420" i="2"/>
  <c r="C421" s="1"/>
  <c r="D421" i="3" l="1"/>
  <c r="C421"/>
  <c r="D421" i="1"/>
  <c r="C421"/>
  <c r="D421" i="2"/>
  <c r="C422" l="1"/>
  <c r="D422" i="3"/>
  <c r="D422" i="2"/>
  <c r="C422" i="3"/>
  <c r="D422" i="1"/>
  <c r="C422"/>
  <c r="D423" i="3" l="1"/>
  <c r="C423" i="2"/>
  <c r="D423"/>
  <c r="D423" i="1"/>
  <c r="C423"/>
  <c r="C423" i="3"/>
  <c r="D424" l="1"/>
  <c r="C424" i="2"/>
  <c r="D424"/>
  <c r="D424" i="1"/>
  <c r="C424" i="3"/>
  <c r="C424" i="1"/>
  <c r="D425" l="1"/>
  <c r="C425" i="2"/>
  <c r="C425" i="3"/>
  <c r="D425" i="2"/>
  <c r="C425" i="1"/>
  <c r="D425" i="3"/>
  <c r="C426" i="2" l="1"/>
  <c r="D426"/>
  <c r="D426" i="3"/>
  <c r="D426" i="1"/>
  <c r="C426" i="3"/>
  <c r="C426" i="1"/>
  <c r="D427" i="2" l="1"/>
  <c r="D427" i="3"/>
  <c r="C427" i="2"/>
  <c r="C427" i="3"/>
  <c r="C427" i="1"/>
  <c r="D427"/>
  <c r="D428" i="2" l="1"/>
  <c r="D428" i="3"/>
  <c r="C428"/>
  <c r="D428" i="1"/>
  <c r="C428" i="2"/>
  <c r="C428" i="1"/>
  <c r="D429" i="2" l="1"/>
  <c r="C429"/>
  <c r="C429" i="3"/>
  <c r="D429"/>
  <c r="C429" i="1"/>
  <c r="D429"/>
  <c r="C430" i="3" l="1"/>
  <c r="C430" i="2"/>
  <c r="D430" i="1"/>
  <c r="D430" i="3"/>
  <c r="C430" i="1"/>
  <c r="D430" i="2"/>
  <c r="D431" i="3" l="1"/>
  <c r="D431" i="2"/>
  <c r="C431" i="3"/>
  <c r="C431" i="2"/>
  <c r="C431" i="1"/>
  <c r="D431"/>
  <c r="D432" i="3" l="1"/>
  <c r="C432"/>
  <c r="D432" i="2"/>
  <c r="C432" i="1"/>
  <c r="D432"/>
  <c r="C432" i="2"/>
  <c r="D433" i="3" l="1"/>
  <c r="C433"/>
  <c r="C433" i="2"/>
  <c r="D433" i="1"/>
  <c r="D433" i="2"/>
  <c r="C433" i="1"/>
  <c r="C434" i="3" l="1"/>
  <c r="D434"/>
  <c r="C434" i="2"/>
  <c r="D434"/>
  <c r="D434" i="1"/>
  <c r="C434"/>
  <c r="C435" i="3" l="1"/>
  <c r="C435" i="2"/>
  <c r="D435" i="3"/>
  <c r="D435" i="2"/>
  <c r="D435" i="1"/>
  <c r="C435"/>
  <c r="D436" i="3" l="1"/>
  <c r="D436" i="2"/>
  <c r="C436" i="3"/>
  <c r="C436" i="1"/>
  <c r="D436"/>
  <c r="C436" i="2"/>
  <c r="D437" i="3" l="1"/>
  <c r="C437"/>
  <c r="D437" i="1"/>
  <c r="C437" i="2"/>
  <c r="C437" i="1"/>
  <c r="D437" i="2"/>
  <c r="C438" i="3" l="1"/>
  <c r="D438"/>
  <c r="D438" i="1"/>
  <c r="D438" i="2"/>
  <c r="C438" i="1"/>
  <c r="C438" i="2"/>
  <c r="D439" l="1"/>
  <c r="C439"/>
  <c r="D439" i="3"/>
  <c r="C439"/>
  <c r="D439" i="1"/>
  <c r="C439"/>
  <c r="D440" i="2" l="1"/>
  <c r="D440" i="3"/>
  <c r="C440" i="2"/>
  <c r="C440" i="1"/>
  <c r="D440"/>
  <c r="C440" i="3"/>
  <c r="D441" i="1" l="1"/>
  <c r="C441" i="3"/>
  <c r="C441" i="1"/>
  <c r="C441" i="2"/>
  <c r="D441"/>
  <c r="C442" i="1" s="1"/>
  <c r="D441" i="3"/>
  <c r="C442" l="1"/>
  <c r="D442" i="1"/>
  <c r="C442" i="2"/>
  <c r="D442"/>
  <c r="D442" i="3"/>
  <c r="C443" i="1" l="1"/>
  <c r="D443" i="3"/>
  <c r="C443" i="2"/>
  <c r="C443" i="3"/>
  <c r="D443" i="2"/>
  <c r="D443" i="1"/>
  <c r="C444" l="1"/>
  <c r="D444" i="3"/>
  <c r="C444"/>
  <c r="D444" i="2"/>
  <c r="C444"/>
  <c r="D444" i="1"/>
  <c r="D445" i="3" l="1"/>
  <c r="C445"/>
  <c r="D445" i="1"/>
  <c r="D445" i="2"/>
  <c r="C445"/>
  <c r="D446" i="3" s="1"/>
  <c r="C445" i="1"/>
  <c r="C446" i="3" l="1"/>
  <c r="D446" i="2"/>
  <c r="C446" i="1"/>
  <c r="D446"/>
  <c r="C446" i="2"/>
  <c r="C447" s="1"/>
  <c r="C447" i="1" l="1"/>
  <c r="C447" i="3"/>
  <c r="D447"/>
  <c r="D447" i="2"/>
  <c r="D447" i="1"/>
  <c r="C448" i="3" l="1"/>
  <c r="D448"/>
  <c r="C448" i="2"/>
  <c r="D448"/>
  <c r="D448" i="1"/>
  <c r="C448"/>
  <c r="C449" i="3" s="1"/>
  <c r="D449" i="2" l="1"/>
  <c r="D449" i="3"/>
  <c r="C449" i="2"/>
  <c r="D449" i="1"/>
  <c r="C449"/>
  <c r="D450" i="3" l="1"/>
  <c r="D450" i="1"/>
  <c r="D450" i="2"/>
  <c r="C450" i="1"/>
  <c r="C450" i="2"/>
  <c r="C450" i="3"/>
  <c r="D451" i="1" l="1"/>
  <c r="C451" i="3"/>
  <c r="D451" i="2"/>
  <c r="C451"/>
  <c r="D451" i="3"/>
  <c r="C451" i="1"/>
  <c r="D452" i="2" l="1"/>
  <c r="C452" i="1"/>
  <c r="C452" i="2"/>
  <c r="D452" i="3"/>
  <c r="D452" i="1"/>
  <c r="C452" i="3"/>
  <c r="C453" i="2" l="1"/>
  <c r="D453"/>
  <c r="D453" i="3"/>
  <c r="C453" i="1"/>
  <c r="D453"/>
  <c r="C453" i="3"/>
  <c r="C454" i="2" l="1"/>
  <c r="D454" i="3"/>
  <c r="C454" i="1"/>
  <c r="D454"/>
  <c r="C454" i="3"/>
  <c r="D454" i="2"/>
  <c r="C455" i="3" l="1"/>
  <c r="D455"/>
  <c r="D455" i="2"/>
  <c r="C455"/>
  <c r="C455" i="1"/>
  <c r="D455"/>
  <c r="C456" i="2" l="1"/>
  <c r="D456" i="3"/>
  <c r="D456" i="2"/>
  <c r="C456" i="3"/>
  <c r="C456" i="1"/>
  <c r="D456"/>
  <c r="D457" i="3" l="1"/>
  <c r="C457"/>
  <c r="D457" i="2"/>
  <c r="D457" i="1"/>
  <c r="C457" i="2"/>
  <c r="C457" i="1"/>
  <c r="C458" i="2" l="1"/>
  <c r="C458" i="3"/>
  <c r="C458" i="1"/>
  <c r="D458"/>
  <c r="D458" i="3"/>
  <c r="D458" i="2"/>
  <c r="D459" i="3" l="1"/>
  <c r="D459" i="2"/>
  <c r="C459" i="3"/>
  <c r="C459" i="1"/>
  <c r="D459"/>
  <c r="C459" i="2"/>
  <c r="D460" i="3" l="1"/>
  <c r="D460" i="2"/>
  <c r="D460" i="1"/>
  <c r="C460" i="2"/>
  <c r="C460" i="3"/>
  <c r="C460" i="1"/>
  <c r="C461" l="1"/>
  <c r="D461"/>
  <c r="D461" i="3"/>
  <c r="D461" i="2"/>
  <c r="C461" i="3"/>
  <c r="C462" s="1"/>
  <c r="C461" i="2"/>
  <c r="C462" i="1" l="1"/>
  <c r="C462" i="2"/>
  <c r="D462"/>
  <c r="D462" i="1"/>
  <c r="D462" i="3"/>
  <c r="D463" s="1"/>
  <c r="D463" i="1" l="1"/>
  <c r="C463" i="3"/>
  <c r="D463" i="2"/>
  <c r="D464" s="1"/>
  <c r="C463"/>
  <c r="C463" i="1"/>
  <c r="D464" l="1"/>
  <c r="D465" i="2" s="1"/>
  <c r="C464"/>
  <c r="C464" i="3"/>
  <c r="C464" i="1"/>
  <c r="C465" s="1"/>
  <c r="D464" i="3"/>
  <c r="C465" i="2" l="1"/>
  <c r="D465" i="3"/>
  <c r="D465" i="1"/>
  <c r="D466" s="1"/>
  <c r="C465" i="3"/>
  <c r="D466" l="1"/>
  <c r="D466" i="2"/>
  <c r="C466"/>
  <c r="C466" i="1"/>
  <c r="C467" s="1"/>
  <c r="C466" i="3"/>
  <c r="C467" s="1"/>
  <c r="C467" i="2" l="1"/>
  <c r="D467"/>
  <c r="C468" s="1"/>
  <c r="D467" i="1"/>
  <c r="D467" i="3"/>
  <c r="D468" s="1"/>
  <c r="C468" l="1"/>
  <c r="D469" s="1"/>
  <c r="D468" i="1"/>
  <c r="D468" i="2"/>
  <c r="C468" i="1"/>
  <c r="C469" s="1"/>
  <c r="C469" i="2" l="1"/>
  <c r="D469"/>
  <c r="C469" i="3"/>
  <c r="D469" i="1"/>
  <c r="D470" i="2" l="1"/>
  <c r="D470" i="3"/>
  <c r="D470" i="1"/>
  <c r="C470"/>
  <c r="C470" i="3"/>
  <c r="C471" s="1"/>
  <c r="C470" i="2"/>
  <c r="C471" l="1"/>
  <c r="C471" i="1"/>
  <c r="D471" i="2"/>
  <c r="D472" s="1"/>
  <c r="D471" i="1"/>
  <c r="D471" i="3"/>
  <c r="C472" s="1"/>
  <c r="D472" l="1"/>
  <c r="C473" s="1"/>
  <c r="D472" i="1"/>
  <c r="D473" s="1"/>
  <c r="C472" i="2"/>
  <c r="C472" i="1"/>
  <c r="C473" i="2" l="1"/>
  <c r="C473" i="1"/>
  <c r="C474" s="1"/>
  <c r="D473" i="2"/>
  <c r="D473" i="3"/>
  <c r="D474" i="2" l="1"/>
  <c r="D474" i="3"/>
  <c r="C474"/>
  <c r="D474" i="1"/>
  <c r="D475" s="1"/>
  <c r="C474" i="2"/>
  <c r="C475" i="3" l="1"/>
  <c r="C475" i="2"/>
  <c r="D475" i="3"/>
  <c r="C475" i="1"/>
  <c r="D475" i="2"/>
  <c r="D476" s="1"/>
  <c r="D476" i="3" l="1"/>
  <c r="D476" i="1"/>
  <c r="C476" i="2"/>
  <c r="C476" i="1"/>
  <c r="C477" s="1"/>
  <c r="C476" i="3"/>
  <c r="C477" i="2" l="1"/>
  <c r="D477" i="1"/>
  <c r="C477" i="3"/>
  <c r="D477"/>
  <c r="D477" i="2"/>
  <c r="D478" i="1" l="1"/>
  <c r="D478" i="3"/>
  <c r="C478" i="2"/>
  <c r="D478"/>
  <c r="C478" i="1"/>
  <c r="C478" i="3"/>
  <c r="C479" i="2" l="1"/>
  <c r="D479"/>
  <c r="D480" s="1"/>
  <c r="C479" i="1"/>
  <c r="C480" s="1"/>
  <c r="D479"/>
  <c r="C479" i="3"/>
  <c r="D479"/>
  <c r="C481" i="1" l="1"/>
  <c r="D480"/>
  <c r="D481" s="1"/>
  <c r="C480" i="3"/>
  <c r="D480"/>
  <c r="C480" i="2"/>
  <c r="D481" i="3" l="1"/>
  <c r="C481"/>
  <c r="C481" i="2"/>
  <c r="D481"/>
  <c r="C482" l="1"/>
  <c r="D482" i="3"/>
  <c r="C482"/>
  <c r="D482" i="1"/>
  <c r="D482" i="2"/>
  <c r="C482" i="1"/>
  <c r="D483" i="2" l="1"/>
  <c r="D483" i="3"/>
  <c r="C483" i="2"/>
  <c r="C483" i="3"/>
  <c r="C483" i="1"/>
  <c r="C484" s="1"/>
  <c r="D483"/>
  <c r="D484" l="1"/>
  <c r="C484" i="2"/>
  <c r="D484" i="3"/>
  <c r="D484" i="2"/>
  <c r="C484" i="3"/>
  <c r="D485" i="2" l="1"/>
  <c r="D485" i="1"/>
  <c r="C485" i="3"/>
  <c r="C485" i="1"/>
  <c r="C485" i="2"/>
  <c r="C486" s="1"/>
  <c r="D485" i="3"/>
  <c r="D486" i="1" l="1"/>
  <c r="D486" i="2"/>
  <c r="C486" i="3"/>
  <c r="D486"/>
  <c r="D487" s="1"/>
  <c r="C486" i="1"/>
  <c r="D487" i="2" l="1"/>
  <c r="C487"/>
  <c r="C487" i="1"/>
  <c r="D487"/>
  <c r="C487" i="3"/>
  <c r="C488" s="1"/>
  <c r="C488" i="2" l="1"/>
  <c r="D488" i="1"/>
  <c r="D488" i="2"/>
  <c r="D488" i="3"/>
  <c r="D489" s="1"/>
  <c r="C488" i="1"/>
  <c r="D489" i="2" l="1"/>
  <c r="D489" i="1"/>
  <c r="C489"/>
  <c r="C489" i="3"/>
  <c r="C490" s="1"/>
  <c r="C489" i="2"/>
  <c r="C490" l="1"/>
  <c r="D490" i="1"/>
  <c r="D490" i="3"/>
  <c r="D491" s="1"/>
  <c r="D490" i="2"/>
  <c r="D491" s="1"/>
  <c r="C490" i="1"/>
  <c r="C491" i="3" s="1"/>
  <c r="C491" i="1" l="1"/>
  <c r="C491" i="2"/>
  <c r="D492" i="3" s="1"/>
  <c r="D491" i="1"/>
  <c r="D492" l="1"/>
  <c r="D492" i="2"/>
  <c r="C492" i="1"/>
  <c r="C492" i="3"/>
  <c r="C492" i="2"/>
  <c r="D493" l="1"/>
  <c r="C493" i="1"/>
  <c r="C494" s="1"/>
  <c r="C493" i="3"/>
  <c r="D493" i="1"/>
  <c r="D494" s="1"/>
  <c r="C493" i="2"/>
  <c r="D493" i="3"/>
  <c r="C494" i="2" l="1"/>
  <c r="D494" i="3"/>
  <c r="D494" i="2"/>
  <c r="C494" i="3"/>
  <c r="C495" i="2" l="1"/>
  <c r="C495" i="3"/>
  <c r="D495"/>
  <c r="C495" i="1"/>
  <c r="D495"/>
  <c r="D496" s="1"/>
  <c r="D495" i="2"/>
  <c r="D496" i="3" l="1"/>
  <c r="C496"/>
  <c r="C496" i="2"/>
  <c r="D496"/>
  <c r="D497" s="1"/>
  <c r="C496" i="1"/>
  <c r="C497" l="1"/>
  <c r="D497"/>
  <c r="C497" i="3"/>
  <c r="D497"/>
  <c r="D498" s="1"/>
  <c r="C497" i="2"/>
  <c r="D498" s="1"/>
  <c r="D498" i="1" l="1"/>
  <c r="C498" i="2"/>
  <c r="C498" i="1"/>
  <c r="C498" i="3"/>
  <c r="C499" i="1" l="1"/>
  <c r="C499" i="2"/>
  <c r="C499" i="3"/>
  <c r="D499"/>
  <c r="D499" i="1"/>
  <c r="D500" s="1"/>
  <c r="D499" i="2"/>
  <c r="C500" i="3" l="1"/>
  <c r="D500"/>
  <c r="C500" i="2"/>
  <c r="D500"/>
  <c r="C500" i="1"/>
  <c r="C501" i="2" l="1"/>
  <c r="C501" i="3"/>
  <c r="C501" i="1"/>
  <c r="D501" i="3"/>
  <c r="D501" i="1"/>
  <c r="D502" s="1"/>
  <c r="D501" i="2"/>
  <c r="D502" i="3" l="1"/>
  <c r="C502" i="2"/>
  <c r="D502"/>
  <c r="C502" i="3"/>
  <c r="C502" i="1"/>
  <c r="D503" i="2" l="1"/>
  <c r="D503" i="3"/>
  <c r="C503" i="2"/>
  <c r="C503" i="1"/>
  <c r="D503"/>
  <c r="C503" i="3"/>
</calcChain>
</file>

<file path=xl/sharedStrings.xml><?xml version="1.0" encoding="utf-8"?>
<sst xmlns="http://schemas.openxmlformats.org/spreadsheetml/2006/main" count="36" uniqueCount="14">
  <si>
    <t>t</t>
  </si>
  <si>
    <t>x0=</t>
  </si>
  <si>
    <t>y0=</t>
  </si>
  <si>
    <t>k=</t>
  </si>
  <si>
    <t>m=</t>
  </si>
  <si>
    <t>tau=</t>
  </si>
  <si>
    <t>g=</t>
  </si>
  <si>
    <t>L0=</t>
  </si>
  <si>
    <t>v0x=</t>
  </si>
  <si>
    <t>v0y=</t>
  </si>
  <si>
    <t>vx(t)</t>
  </si>
  <si>
    <t>x(t)</t>
  </si>
  <si>
    <t>y(t)</t>
  </si>
  <si>
    <t>vy(t)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</si>
</sst>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"/>
  </numFmts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164" fontId="0" fillId="0" borderId="0" xfId="0" applyNumberFormat="1"/>
    <xf numFmtId="0" fontId="0" fillId="0" borderId="0" xfId="0" applyFill="1"/>
    <xf numFmtId="0" fontId="1" fillId="0" borderId="0" xfId="0" applyFont="1" applyFill="1"/>
    <xf numFmtId="2" fontId="0" fillId="2" borderId="0" xfId="0" applyNumberFormat="1" applyFill="1"/>
    <xf numFmtId="0" fontId="0" fillId="2" borderId="0" xfId="0" applyFill="1"/>
    <xf numFmtId="0" fontId="0" fillId="3" borderId="0" xfId="0" applyFill="1"/>
    <xf numFmtId="1" fontId="0" fillId="2" borderId="0" xfId="0" applyNumberFormat="1" applyFill="1"/>
    <xf numFmtId="165" fontId="0" fillId="2" borderId="0" xfId="0" applyNumberFormat="1" applyFill="1"/>
    <xf numFmtId="164" fontId="0" fillId="2" borderId="0" xfId="0" applyNumberFormat="1" applyFill="1" applyAlignment="1">
      <alignment horizontal="right"/>
    </xf>
    <xf numFmtId="0" fontId="0" fillId="3" borderId="0" xfId="0" applyFill="1" applyAlignment="1">
      <alignment horizontal="right"/>
    </xf>
    <xf numFmtId="0" fontId="0" fillId="2" borderId="0" xfId="0" applyFill="1" applyAlignment="1">
      <alignment horizontal="right"/>
    </xf>
    <xf numFmtId="164" fontId="0" fillId="3" borderId="0" xfId="0" applyNumberFormat="1" applyFill="1"/>
    <xf numFmtId="0" fontId="0" fillId="0" borderId="2" xfId="0" applyBorder="1"/>
    <xf numFmtId="0" fontId="0" fillId="0" borderId="5" xfId="0" applyBorder="1"/>
    <xf numFmtId="164" fontId="0" fillId="0" borderId="0" xfId="0" applyNumberFormat="1" applyBorder="1"/>
    <xf numFmtId="164" fontId="0" fillId="0" borderId="6" xfId="0" applyNumberFormat="1" applyBorder="1"/>
    <xf numFmtId="0" fontId="0" fillId="0" borderId="7" xfId="0" applyBorder="1"/>
    <xf numFmtId="164" fontId="0" fillId="0" borderId="8" xfId="0" applyNumberFormat="1" applyBorder="1"/>
    <xf numFmtId="164" fontId="0" fillId="0" borderId="9" xfId="0" applyNumberFormat="1" applyBorder="1"/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3" borderId="0" xfId="0" applyNumberFormat="1" applyFill="1"/>
    <xf numFmtId="2" fontId="0" fillId="0" borderId="2" xfId="0" applyNumberFormat="1" applyBorder="1"/>
    <xf numFmtId="2" fontId="0" fillId="0" borderId="5" xfId="0" applyNumberFormat="1" applyBorder="1"/>
    <xf numFmtId="2" fontId="0" fillId="0" borderId="7" xfId="0" applyNumberFormat="1" applyBorder="1"/>
    <xf numFmtId="2" fontId="0" fillId="0" borderId="0" xfId="0" applyNumberFormat="1"/>
    <xf numFmtId="2" fontId="0" fillId="0" borderId="3" xfId="0" applyNumberFormat="1" applyBorder="1"/>
    <xf numFmtId="2" fontId="0" fillId="0" borderId="0" xfId="0" applyNumberFormat="1" applyBorder="1"/>
    <xf numFmtId="2" fontId="0" fillId="0" borderId="8" xfId="0" applyNumberFormat="1" applyBorder="1"/>
    <xf numFmtId="2" fontId="0" fillId="0" borderId="4" xfId="0" applyNumberFormat="1" applyBorder="1"/>
    <xf numFmtId="2" fontId="0" fillId="0" borderId="6" xfId="0" applyNumberFormat="1" applyBorder="1"/>
    <xf numFmtId="2" fontId="0" fillId="0" borderId="9" xfId="0" applyNumberFormat="1" applyBorder="1"/>
    <xf numFmtId="0" fontId="0" fillId="0" borderId="3" xfId="0" applyBorder="1"/>
    <xf numFmtId="0" fontId="0" fillId="0" borderId="4" xfId="0" applyBorder="1"/>
    <xf numFmtId="164" fontId="0" fillId="3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>
              <a:defRPr/>
            </a:pPr>
            <a:r>
              <a:rPr lang="en-US" sz="1400"/>
              <a:t>posição x(t) vs. tempo</a:t>
            </a:r>
          </a:p>
        </c:rich>
      </c:tx>
      <c:layout/>
    </c:title>
    <c:plotArea>
      <c:layout/>
      <c:scatterChart>
        <c:scatterStyle val="lineMarker"/>
        <c:ser>
          <c:idx val="1"/>
          <c:order val="0"/>
          <c:tx>
            <c:strRef>
              <c:f>'comportamento na horizontal'!$D$2</c:f>
              <c:strCache>
                <c:ptCount val="1"/>
                <c:pt idx="0">
                  <c:v>x(t)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chemeClr val="tx1"/>
              </a:solidFill>
              <a:ln>
                <a:noFill/>
              </a:ln>
            </c:spPr>
          </c:marker>
          <c:xVal>
            <c:numRef>
              <c:f>'comportamento na horizontal'!$B$3:$B$503</c:f>
              <c:numCache>
                <c:formatCode>0.00</c:formatCode>
                <c:ptCount val="5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6.0000000000000005E-2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9.9999999999999992E-2</c:v>
                </c:pt>
                <c:pt idx="11">
                  <c:v>0.10999999999999999</c:v>
                </c:pt>
                <c:pt idx="12">
                  <c:v>0.11999999999999998</c:v>
                </c:pt>
                <c:pt idx="13">
                  <c:v>0.12999999999999998</c:v>
                </c:pt>
                <c:pt idx="14">
                  <c:v>0.13999999999999999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0.18000000000000002</c:v>
                </c:pt>
                <c:pt idx="19">
                  <c:v>0.19000000000000003</c:v>
                </c:pt>
                <c:pt idx="20">
                  <c:v>0.20000000000000004</c:v>
                </c:pt>
                <c:pt idx="21">
                  <c:v>0.21000000000000005</c:v>
                </c:pt>
                <c:pt idx="22">
                  <c:v>0.22000000000000006</c:v>
                </c:pt>
                <c:pt idx="23">
                  <c:v>0.23000000000000007</c:v>
                </c:pt>
                <c:pt idx="24">
                  <c:v>0.24000000000000007</c:v>
                </c:pt>
                <c:pt idx="25">
                  <c:v>0.25000000000000006</c:v>
                </c:pt>
                <c:pt idx="26">
                  <c:v>0.26000000000000006</c:v>
                </c:pt>
                <c:pt idx="27">
                  <c:v>0.27000000000000007</c:v>
                </c:pt>
                <c:pt idx="28">
                  <c:v>0.28000000000000008</c:v>
                </c:pt>
                <c:pt idx="29">
                  <c:v>0.29000000000000009</c:v>
                </c:pt>
                <c:pt idx="30">
                  <c:v>0.3000000000000001</c:v>
                </c:pt>
                <c:pt idx="31">
                  <c:v>0.31000000000000011</c:v>
                </c:pt>
                <c:pt idx="32">
                  <c:v>0.32000000000000012</c:v>
                </c:pt>
                <c:pt idx="33">
                  <c:v>0.33000000000000013</c:v>
                </c:pt>
                <c:pt idx="34">
                  <c:v>0.34000000000000014</c:v>
                </c:pt>
                <c:pt idx="35">
                  <c:v>0.35000000000000014</c:v>
                </c:pt>
                <c:pt idx="36">
                  <c:v>0.36000000000000015</c:v>
                </c:pt>
                <c:pt idx="37">
                  <c:v>0.37000000000000016</c:v>
                </c:pt>
                <c:pt idx="38">
                  <c:v>0.38000000000000017</c:v>
                </c:pt>
                <c:pt idx="39">
                  <c:v>0.39000000000000018</c:v>
                </c:pt>
                <c:pt idx="40">
                  <c:v>0.40000000000000019</c:v>
                </c:pt>
                <c:pt idx="41">
                  <c:v>0.4100000000000002</c:v>
                </c:pt>
                <c:pt idx="42">
                  <c:v>0.42000000000000021</c:v>
                </c:pt>
                <c:pt idx="43">
                  <c:v>0.43000000000000022</c:v>
                </c:pt>
                <c:pt idx="44">
                  <c:v>0.44000000000000022</c:v>
                </c:pt>
                <c:pt idx="45">
                  <c:v>0.45000000000000023</c:v>
                </c:pt>
                <c:pt idx="46">
                  <c:v>0.46000000000000024</c:v>
                </c:pt>
                <c:pt idx="47">
                  <c:v>0.47000000000000025</c:v>
                </c:pt>
                <c:pt idx="48">
                  <c:v>0.48000000000000026</c:v>
                </c:pt>
                <c:pt idx="49">
                  <c:v>0.49000000000000027</c:v>
                </c:pt>
                <c:pt idx="50">
                  <c:v>0.50000000000000022</c:v>
                </c:pt>
                <c:pt idx="51">
                  <c:v>0.51000000000000023</c:v>
                </c:pt>
                <c:pt idx="52">
                  <c:v>0.52000000000000024</c:v>
                </c:pt>
                <c:pt idx="53">
                  <c:v>0.53000000000000025</c:v>
                </c:pt>
                <c:pt idx="54">
                  <c:v>0.54000000000000026</c:v>
                </c:pt>
                <c:pt idx="55">
                  <c:v>0.55000000000000027</c:v>
                </c:pt>
                <c:pt idx="56">
                  <c:v>0.56000000000000028</c:v>
                </c:pt>
                <c:pt idx="57">
                  <c:v>0.57000000000000028</c:v>
                </c:pt>
                <c:pt idx="58">
                  <c:v>0.58000000000000029</c:v>
                </c:pt>
                <c:pt idx="59">
                  <c:v>0.5900000000000003</c:v>
                </c:pt>
                <c:pt idx="60">
                  <c:v>0.60000000000000031</c:v>
                </c:pt>
                <c:pt idx="61">
                  <c:v>0.61000000000000032</c:v>
                </c:pt>
                <c:pt idx="62">
                  <c:v>0.62000000000000033</c:v>
                </c:pt>
                <c:pt idx="63">
                  <c:v>0.63000000000000034</c:v>
                </c:pt>
                <c:pt idx="64">
                  <c:v>0.64000000000000035</c:v>
                </c:pt>
                <c:pt idx="65">
                  <c:v>0.65000000000000036</c:v>
                </c:pt>
                <c:pt idx="66">
                  <c:v>0.66000000000000036</c:v>
                </c:pt>
                <c:pt idx="67">
                  <c:v>0.67000000000000037</c:v>
                </c:pt>
                <c:pt idx="68">
                  <c:v>0.68000000000000038</c:v>
                </c:pt>
                <c:pt idx="69">
                  <c:v>0.69000000000000039</c:v>
                </c:pt>
                <c:pt idx="70">
                  <c:v>0.7000000000000004</c:v>
                </c:pt>
                <c:pt idx="71">
                  <c:v>0.71000000000000041</c:v>
                </c:pt>
                <c:pt idx="72">
                  <c:v>0.72000000000000042</c:v>
                </c:pt>
                <c:pt idx="73">
                  <c:v>0.73000000000000043</c:v>
                </c:pt>
                <c:pt idx="74">
                  <c:v>0.74000000000000044</c:v>
                </c:pt>
                <c:pt idx="75">
                  <c:v>0.75000000000000044</c:v>
                </c:pt>
                <c:pt idx="76">
                  <c:v>0.76000000000000045</c:v>
                </c:pt>
                <c:pt idx="77">
                  <c:v>0.77000000000000046</c:v>
                </c:pt>
                <c:pt idx="78">
                  <c:v>0.78000000000000047</c:v>
                </c:pt>
                <c:pt idx="79">
                  <c:v>0.79000000000000048</c:v>
                </c:pt>
                <c:pt idx="80">
                  <c:v>0.80000000000000049</c:v>
                </c:pt>
                <c:pt idx="81">
                  <c:v>0.8100000000000005</c:v>
                </c:pt>
                <c:pt idx="82">
                  <c:v>0.82000000000000051</c:v>
                </c:pt>
                <c:pt idx="83">
                  <c:v>0.83000000000000052</c:v>
                </c:pt>
                <c:pt idx="84">
                  <c:v>0.84000000000000052</c:v>
                </c:pt>
                <c:pt idx="85">
                  <c:v>0.85000000000000053</c:v>
                </c:pt>
                <c:pt idx="86">
                  <c:v>0.86000000000000054</c:v>
                </c:pt>
                <c:pt idx="87">
                  <c:v>0.87000000000000055</c:v>
                </c:pt>
                <c:pt idx="88">
                  <c:v>0.88000000000000056</c:v>
                </c:pt>
                <c:pt idx="89">
                  <c:v>0.89000000000000057</c:v>
                </c:pt>
                <c:pt idx="90">
                  <c:v>0.90000000000000058</c:v>
                </c:pt>
                <c:pt idx="91">
                  <c:v>0.91000000000000059</c:v>
                </c:pt>
                <c:pt idx="92">
                  <c:v>0.9200000000000006</c:v>
                </c:pt>
                <c:pt idx="93">
                  <c:v>0.9300000000000006</c:v>
                </c:pt>
                <c:pt idx="94">
                  <c:v>0.94000000000000061</c:v>
                </c:pt>
                <c:pt idx="95">
                  <c:v>0.95000000000000062</c:v>
                </c:pt>
                <c:pt idx="96">
                  <c:v>0.96000000000000063</c:v>
                </c:pt>
                <c:pt idx="97">
                  <c:v>0.97000000000000064</c:v>
                </c:pt>
                <c:pt idx="98">
                  <c:v>0.98000000000000065</c:v>
                </c:pt>
                <c:pt idx="99">
                  <c:v>0.99000000000000066</c:v>
                </c:pt>
                <c:pt idx="100">
                  <c:v>1.0000000000000007</c:v>
                </c:pt>
                <c:pt idx="101">
                  <c:v>1.0100000000000007</c:v>
                </c:pt>
                <c:pt idx="102">
                  <c:v>1.0200000000000007</c:v>
                </c:pt>
                <c:pt idx="103">
                  <c:v>1.0300000000000007</c:v>
                </c:pt>
                <c:pt idx="104">
                  <c:v>1.0400000000000007</c:v>
                </c:pt>
                <c:pt idx="105">
                  <c:v>1.0500000000000007</c:v>
                </c:pt>
                <c:pt idx="106">
                  <c:v>1.0600000000000007</c:v>
                </c:pt>
                <c:pt idx="107">
                  <c:v>1.0700000000000007</c:v>
                </c:pt>
                <c:pt idx="108">
                  <c:v>1.0800000000000007</c:v>
                </c:pt>
                <c:pt idx="109">
                  <c:v>1.0900000000000007</c:v>
                </c:pt>
                <c:pt idx="110">
                  <c:v>1.1000000000000008</c:v>
                </c:pt>
                <c:pt idx="111">
                  <c:v>1.1100000000000008</c:v>
                </c:pt>
                <c:pt idx="112">
                  <c:v>1.1200000000000008</c:v>
                </c:pt>
                <c:pt idx="113">
                  <c:v>1.1300000000000008</c:v>
                </c:pt>
                <c:pt idx="114">
                  <c:v>1.1400000000000008</c:v>
                </c:pt>
                <c:pt idx="115">
                  <c:v>1.1500000000000008</c:v>
                </c:pt>
                <c:pt idx="116">
                  <c:v>1.1600000000000008</c:v>
                </c:pt>
                <c:pt idx="117">
                  <c:v>1.1700000000000008</c:v>
                </c:pt>
                <c:pt idx="118">
                  <c:v>1.1800000000000008</c:v>
                </c:pt>
                <c:pt idx="119">
                  <c:v>1.1900000000000008</c:v>
                </c:pt>
                <c:pt idx="120">
                  <c:v>1.2000000000000008</c:v>
                </c:pt>
                <c:pt idx="121">
                  <c:v>1.2100000000000009</c:v>
                </c:pt>
                <c:pt idx="122">
                  <c:v>1.2200000000000009</c:v>
                </c:pt>
                <c:pt idx="123">
                  <c:v>1.2300000000000009</c:v>
                </c:pt>
                <c:pt idx="124">
                  <c:v>1.2400000000000009</c:v>
                </c:pt>
                <c:pt idx="125">
                  <c:v>1.2500000000000009</c:v>
                </c:pt>
                <c:pt idx="126">
                  <c:v>1.2600000000000009</c:v>
                </c:pt>
                <c:pt idx="127">
                  <c:v>1.2700000000000009</c:v>
                </c:pt>
                <c:pt idx="128">
                  <c:v>1.2800000000000009</c:v>
                </c:pt>
                <c:pt idx="129">
                  <c:v>1.2900000000000009</c:v>
                </c:pt>
                <c:pt idx="130">
                  <c:v>1.3000000000000009</c:v>
                </c:pt>
                <c:pt idx="131">
                  <c:v>1.3100000000000009</c:v>
                </c:pt>
                <c:pt idx="132">
                  <c:v>1.320000000000001</c:v>
                </c:pt>
                <c:pt idx="133">
                  <c:v>1.330000000000001</c:v>
                </c:pt>
                <c:pt idx="134">
                  <c:v>1.340000000000001</c:v>
                </c:pt>
                <c:pt idx="135">
                  <c:v>1.350000000000001</c:v>
                </c:pt>
                <c:pt idx="136">
                  <c:v>1.360000000000001</c:v>
                </c:pt>
                <c:pt idx="137">
                  <c:v>1.370000000000001</c:v>
                </c:pt>
                <c:pt idx="138">
                  <c:v>1.380000000000001</c:v>
                </c:pt>
                <c:pt idx="139">
                  <c:v>1.390000000000001</c:v>
                </c:pt>
                <c:pt idx="140">
                  <c:v>1.400000000000001</c:v>
                </c:pt>
                <c:pt idx="141">
                  <c:v>1.410000000000001</c:v>
                </c:pt>
                <c:pt idx="142">
                  <c:v>1.420000000000001</c:v>
                </c:pt>
                <c:pt idx="143">
                  <c:v>1.430000000000001</c:v>
                </c:pt>
                <c:pt idx="144">
                  <c:v>1.4400000000000011</c:v>
                </c:pt>
                <c:pt idx="145">
                  <c:v>1.4500000000000011</c:v>
                </c:pt>
                <c:pt idx="146">
                  <c:v>1.4600000000000011</c:v>
                </c:pt>
                <c:pt idx="147">
                  <c:v>1.4700000000000011</c:v>
                </c:pt>
                <c:pt idx="148">
                  <c:v>1.4800000000000011</c:v>
                </c:pt>
                <c:pt idx="149">
                  <c:v>1.4900000000000011</c:v>
                </c:pt>
                <c:pt idx="150">
                  <c:v>1.5000000000000011</c:v>
                </c:pt>
                <c:pt idx="151">
                  <c:v>1.5100000000000011</c:v>
                </c:pt>
                <c:pt idx="152">
                  <c:v>1.5200000000000011</c:v>
                </c:pt>
                <c:pt idx="153">
                  <c:v>1.5300000000000011</c:v>
                </c:pt>
                <c:pt idx="154">
                  <c:v>1.5400000000000011</c:v>
                </c:pt>
                <c:pt idx="155">
                  <c:v>1.5500000000000012</c:v>
                </c:pt>
                <c:pt idx="156">
                  <c:v>1.5600000000000012</c:v>
                </c:pt>
                <c:pt idx="157">
                  <c:v>1.5700000000000012</c:v>
                </c:pt>
                <c:pt idx="158">
                  <c:v>1.5800000000000012</c:v>
                </c:pt>
                <c:pt idx="159">
                  <c:v>1.5900000000000012</c:v>
                </c:pt>
                <c:pt idx="160">
                  <c:v>1.6000000000000012</c:v>
                </c:pt>
                <c:pt idx="161">
                  <c:v>1.6100000000000012</c:v>
                </c:pt>
                <c:pt idx="162">
                  <c:v>1.6200000000000012</c:v>
                </c:pt>
                <c:pt idx="163">
                  <c:v>1.6300000000000012</c:v>
                </c:pt>
                <c:pt idx="164">
                  <c:v>1.6400000000000012</c:v>
                </c:pt>
                <c:pt idx="165">
                  <c:v>1.6500000000000012</c:v>
                </c:pt>
                <c:pt idx="166">
                  <c:v>1.6600000000000013</c:v>
                </c:pt>
                <c:pt idx="167">
                  <c:v>1.6700000000000013</c:v>
                </c:pt>
                <c:pt idx="168">
                  <c:v>1.6800000000000013</c:v>
                </c:pt>
                <c:pt idx="169">
                  <c:v>1.6900000000000013</c:v>
                </c:pt>
                <c:pt idx="170">
                  <c:v>1.7000000000000013</c:v>
                </c:pt>
                <c:pt idx="171">
                  <c:v>1.7100000000000013</c:v>
                </c:pt>
                <c:pt idx="172">
                  <c:v>1.7200000000000013</c:v>
                </c:pt>
                <c:pt idx="173">
                  <c:v>1.7300000000000013</c:v>
                </c:pt>
                <c:pt idx="174">
                  <c:v>1.7400000000000013</c:v>
                </c:pt>
                <c:pt idx="175">
                  <c:v>1.7500000000000013</c:v>
                </c:pt>
                <c:pt idx="176">
                  <c:v>1.7600000000000013</c:v>
                </c:pt>
                <c:pt idx="177">
                  <c:v>1.7700000000000014</c:v>
                </c:pt>
                <c:pt idx="178">
                  <c:v>1.7800000000000014</c:v>
                </c:pt>
                <c:pt idx="179">
                  <c:v>1.7900000000000014</c:v>
                </c:pt>
                <c:pt idx="180">
                  <c:v>1.8000000000000014</c:v>
                </c:pt>
                <c:pt idx="181">
                  <c:v>1.8100000000000014</c:v>
                </c:pt>
                <c:pt idx="182">
                  <c:v>1.8200000000000014</c:v>
                </c:pt>
                <c:pt idx="183">
                  <c:v>1.8300000000000014</c:v>
                </c:pt>
                <c:pt idx="184">
                  <c:v>1.8400000000000014</c:v>
                </c:pt>
                <c:pt idx="185">
                  <c:v>1.8500000000000014</c:v>
                </c:pt>
                <c:pt idx="186">
                  <c:v>1.8600000000000014</c:v>
                </c:pt>
                <c:pt idx="187">
                  <c:v>1.8700000000000014</c:v>
                </c:pt>
                <c:pt idx="188">
                  <c:v>1.8800000000000014</c:v>
                </c:pt>
                <c:pt idx="189">
                  <c:v>1.8900000000000015</c:v>
                </c:pt>
                <c:pt idx="190">
                  <c:v>1.9000000000000015</c:v>
                </c:pt>
                <c:pt idx="191">
                  <c:v>1.9100000000000015</c:v>
                </c:pt>
                <c:pt idx="192">
                  <c:v>1.9200000000000015</c:v>
                </c:pt>
                <c:pt idx="193">
                  <c:v>1.9300000000000015</c:v>
                </c:pt>
                <c:pt idx="194">
                  <c:v>1.9400000000000015</c:v>
                </c:pt>
                <c:pt idx="195">
                  <c:v>1.9500000000000015</c:v>
                </c:pt>
                <c:pt idx="196">
                  <c:v>1.9600000000000015</c:v>
                </c:pt>
                <c:pt idx="197">
                  <c:v>1.9700000000000015</c:v>
                </c:pt>
                <c:pt idx="198">
                  <c:v>1.9800000000000015</c:v>
                </c:pt>
                <c:pt idx="199">
                  <c:v>1.9900000000000015</c:v>
                </c:pt>
                <c:pt idx="200">
                  <c:v>2.0000000000000013</c:v>
                </c:pt>
                <c:pt idx="201">
                  <c:v>2.0100000000000011</c:v>
                </c:pt>
                <c:pt idx="202">
                  <c:v>2.0200000000000009</c:v>
                </c:pt>
                <c:pt idx="203">
                  <c:v>2.0300000000000007</c:v>
                </c:pt>
                <c:pt idx="204">
                  <c:v>2.0400000000000005</c:v>
                </c:pt>
                <c:pt idx="205">
                  <c:v>2.0500000000000003</c:v>
                </c:pt>
                <c:pt idx="206">
                  <c:v>2.06</c:v>
                </c:pt>
                <c:pt idx="207">
                  <c:v>2.0699999999999998</c:v>
                </c:pt>
                <c:pt idx="208">
                  <c:v>2.0799999999999996</c:v>
                </c:pt>
                <c:pt idx="209">
                  <c:v>2.0899999999999994</c:v>
                </c:pt>
                <c:pt idx="210">
                  <c:v>2.0999999999999992</c:v>
                </c:pt>
                <c:pt idx="211">
                  <c:v>2.109999999999999</c:v>
                </c:pt>
                <c:pt idx="212">
                  <c:v>2.1199999999999988</c:v>
                </c:pt>
                <c:pt idx="213">
                  <c:v>2.1299999999999986</c:v>
                </c:pt>
                <c:pt idx="214">
                  <c:v>2.1399999999999983</c:v>
                </c:pt>
                <c:pt idx="215">
                  <c:v>2.1499999999999981</c:v>
                </c:pt>
                <c:pt idx="216">
                  <c:v>2.1599999999999979</c:v>
                </c:pt>
                <c:pt idx="217">
                  <c:v>2.1699999999999977</c:v>
                </c:pt>
                <c:pt idx="218">
                  <c:v>2.1799999999999975</c:v>
                </c:pt>
                <c:pt idx="219">
                  <c:v>2.1899999999999973</c:v>
                </c:pt>
                <c:pt idx="220">
                  <c:v>2.1999999999999971</c:v>
                </c:pt>
                <c:pt idx="221">
                  <c:v>2.2099999999999969</c:v>
                </c:pt>
                <c:pt idx="222">
                  <c:v>2.2199999999999966</c:v>
                </c:pt>
                <c:pt idx="223">
                  <c:v>2.2299999999999964</c:v>
                </c:pt>
                <c:pt idx="224">
                  <c:v>2.2399999999999962</c:v>
                </c:pt>
                <c:pt idx="225">
                  <c:v>2.249999999999996</c:v>
                </c:pt>
                <c:pt idx="226">
                  <c:v>2.2599999999999958</c:v>
                </c:pt>
                <c:pt idx="227">
                  <c:v>2.2699999999999956</c:v>
                </c:pt>
                <c:pt idx="228">
                  <c:v>2.2799999999999954</c:v>
                </c:pt>
                <c:pt idx="229">
                  <c:v>2.2899999999999952</c:v>
                </c:pt>
                <c:pt idx="230">
                  <c:v>2.2999999999999949</c:v>
                </c:pt>
                <c:pt idx="231">
                  <c:v>2.3099999999999947</c:v>
                </c:pt>
                <c:pt idx="232">
                  <c:v>2.3199999999999945</c:v>
                </c:pt>
                <c:pt idx="233">
                  <c:v>2.3299999999999943</c:v>
                </c:pt>
                <c:pt idx="234">
                  <c:v>2.3399999999999941</c:v>
                </c:pt>
                <c:pt idx="235">
                  <c:v>2.3499999999999939</c:v>
                </c:pt>
                <c:pt idx="236">
                  <c:v>2.3599999999999937</c:v>
                </c:pt>
                <c:pt idx="237">
                  <c:v>2.3699999999999934</c:v>
                </c:pt>
                <c:pt idx="238">
                  <c:v>2.3799999999999932</c:v>
                </c:pt>
                <c:pt idx="239">
                  <c:v>2.389999999999993</c:v>
                </c:pt>
                <c:pt idx="240">
                  <c:v>2.3999999999999928</c:v>
                </c:pt>
                <c:pt idx="241">
                  <c:v>2.4099999999999926</c:v>
                </c:pt>
                <c:pt idx="242">
                  <c:v>2.4199999999999924</c:v>
                </c:pt>
                <c:pt idx="243">
                  <c:v>2.4299999999999922</c:v>
                </c:pt>
                <c:pt idx="244">
                  <c:v>2.439999999999992</c:v>
                </c:pt>
                <c:pt idx="245">
                  <c:v>2.4499999999999917</c:v>
                </c:pt>
                <c:pt idx="246">
                  <c:v>2.4599999999999915</c:v>
                </c:pt>
                <c:pt idx="247">
                  <c:v>2.4699999999999913</c:v>
                </c:pt>
                <c:pt idx="248">
                  <c:v>2.4799999999999911</c:v>
                </c:pt>
                <c:pt idx="249">
                  <c:v>2.4899999999999909</c:v>
                </c:pt>
                <c:pt idx="250">
                  <c:v>2.4999999999999907</c:v>
                </c:pt>
                <c:pt idx="251">
                  <c:v>2.5099999999999905</c:v>
                </c:pt>
                <c:pt idx="252">
                  <c:v>2.5199999999999902</c:v>
                </c:pt>
                <c:pt idx="253">
                  <c:v>2.52999999999999</c:v>
                </c:pt>
                <c:pt idx="254">
                  <c:v>2.5399999999999898</c:v>
                </c:pt>
                <c:pt idx="255">
                  <c:v>2.5499999999999896</c:v>
                </c:pt>
                <c:pt idx="256">
                  <c:v>2.5599999999999894</c:v>
                </c:pt>
                <c:pt idx="257">
                  <c:v>2.5699999999999892</c:v>
                </c:pt>
                <c:pt idx="258">
                  <c:v>2.579999999999989</c:v>
                </c:pt>
                <c:pt idx="259">
                  <c:v>2.5899999999999888</c:v>
                </c:pt>
                <c:pt idx="260">
                  <c:v>2.5999999999999885</c:v>
                </c:pt>
                <c:pt idx="261">
                  <c:v>2.6099999999999883</c:v>
                </c:pt>
                <c:pt idx="262">
                  <c:v>2.6199999999999881</c:v>
                </c:pt>
                <c:pt idx="263">
                  <c:v>2.6299999999999879</c:v>
                </c:pt>
                <c:pt idx="264">
                  <c:v>2.6399999999999877</c:v>
                </c:pt>
                <c:pt idx="265">
                  <c:v>2.6499999999999875</c:v>
                </c:pt>
                <c:pt idx="266">
                  <c:v>2.6599999999999873</c:v>
                </c:pt>
                <c:pt idx="267">
                  <c:v>2.6699999999999871</c:v>
                </c:pt>
                <c:pt idx="268">
                  <c:v>2.6799999999999868</c:v>
                </c:pt>
                <c:pt idx="269">
                  <c:v>2.6899999999999866</c:v>
                </c:pt>
                <c:pt idx="270">
                  <c:v>2.6999999999999864</c:v>
                </c:pt>
                <c:pt idx="271">
                  <c:v>2.7099999999999862</c:v>
                </c:pt>
                <c:pt idx="272">
                  <c:v>2.719999999999986</c:v>
                </c:pt>
                <c:pt idx="273">
                  <c:v>2.7299999999999858</c:v>
                </c:pt>
                <c:pt idx="274">
                  <c:v>2.7399999999999856</c:v>
                </c:pt>
                <c:pt idx="275">
                  <c:v>2.7499999999999853</c:v>
                </c:pt>
                <c:pt idx="276">
                  <c:v>2.7599999999999851</c:v>
                </c:pt>
                <c:pt idx="277">
                  <c:v>2.7699999999999849</c:v>
                </c:pt>
                <c:pt idx="278">
                  <c:v>2.7799999999999847</c:v>
                </c:pt>
                <c:pt idx="279">
                  <c:v>2.7899999999999845</c:v>
                </c:pt>
                <c:pt idx="280">
                  <c:v>2.7999999999999843</c:v>
                </c:pt>
                <c:pt idx="281">
                  <c:v>2.8099999999999841</c:v>
                </c:pt>
                <c:pt idx="282">
                  <c:v>2.8199999999999839</c:v>
                </c:pt>
                <c:pt idx="283">
                  <c:v>2.8299999999999836</c:v>
                </c:pt>
                <c:pt idx="284">
                  <c:v>2.8399999999999834</c:v>
                </c:pt>
                <c:pt idx="285">
                  <c:v>2.8499999999999832</c:v>
                </c:pt>
                <c:pt idx="286">
                  <c:v>2.859999999999983</c:v>
                </c:pt>
                <c:pt idx="287">
                  <c:v>2.8699999999999828</c:v>
                </c:pt>
                <c:pt idx="288">
                  <c:v>2.8799999999999826</c:v>
                </c:pt>
                <c:pt idx="289">
                  <c:v>2.8899999999999824</c:v>
                </c:pt>
                <c:pt idx="290">
                  <c:v>2.8999999999999821</c:v>
                </c:pt>
                <c:pt idx="291">
                  <c:v>2.9099999999999819</c:v>
                </c:pt>
                <c:pt idx="292">
                  <c:v>2.9199999999999817</c:v>
                </c:pt>
                <c:pt idx="293">
                  <c:v>2.9299999999999815</c:v>
                </c:pt>
                <c:pt idx="294">
                  <c:v>2.9399999999999813</c:v>
                </c:pt>
                <c:pt idx="295">
                  <c:v>2.9499999999999811</c:v>
                </c:pt>
                <c:pt idx="296">
                  <c:v>2.9599999999999809</c:v>
                </c:pt>
                <c:pt idx="297">
                  <c:v>2.9699999999999807</c:v>
                </c:pt>
                <c:pt idx="298">
                  <c:v>2.9799999999999804</c:v>
                </c:pt>
                <c:pt idx="299">
                  <c:v>2.9899999999999802</c:v>
                </c:pt>
                <c:pt idx="300">
                  <c:v>2.99999999999998</c:v>
                </c:pt>
                <c:pt idx="301">
                  <c:v>3.0099999999999798</c:v>
                </c:pt>
                <c:pt idx="302">
                  <c:v>3.0199999999999796</c:v>
                </c:pt>
                <c:pt idx="303">
                  <c:v>3.0299999999999794</c:v>
                </c:pt>
                <c:pt idx="304">
                  <c:v>3.0399999999999792</c:v>
                </c:pt>
                <c:pt idx="305">
                  <c:v>3.049999999999979</c:v>
                </c:pt>
                <c:pt idx="306">
                  <c:v>3.0599999999999787</c:v>
                </c:pt>
                <c:pt idx="307">
                  <c:v>3.0699999999999785</c:v>
                </c:pt>
                <c:pt idx="308">
                  <c:v>3.0799999999999783</c:v>
                </c:pt>
                <c:pt idx="309">
                  <c:v>3.0899999999999781</c:v>
                </c:pt>
                <c:pt idx="310">
                  <c:v>3.0999999999999779</c:v>
                </c:pt>
                <c:pt idx="311">
                  <c:v>3.1099999999999777</c:v>
                </c:pt>
                <c:pt idx="312">
                  <c:v>3.1199999999999775</c:v>
                </c:pt>
                <c:pt idx="313">
                  <c:v>3.1299999999999772</c:v>
                </c:pt>
                <c:pt idx="314">
                  <c:v>3.139999999999977</c:v>
                </c:pt>
                <c:pt idx="315">
                  <c:v>3.1499999999999768</c:v>
                </c:pt>
                <c:pt idx="316">
                  <c:v>3.1599999999999766</c:v>
                </c:pt>
                <c:pt idx="317">
                  <c:v>3.1699999999999764</c:v>
                </c:pt>
                <c:pt idx="318">
                  <c:v>3.1799999999999762</c:v>
                </c:pt>
                <c:pt idx="319">
                  <c:v>3.189999999999976</c:v>
                </c:pt>
                <c:pt idx="320">
                  <c:v>3.1999999999999758</c:v>
                </c:pt>
                <c:pt idx="321">
                  <c:v>3.2099999999999755</c:v>
                </c:pt>
                <c:pt idx="322">
                  <c:v>3.2199999999999753</c:v>
                </c:pt>
                <c:pt idx="323">
                  <c:v>3.2299999999999751</c:v>
                </c:pt>
                <c:pt idx="324">
                  <c:v>3.2399999999999749</c:v>
                </c:pt>
                <c:pt idx="325">
                  <c:v>3.2499999999999747</c:v>
                </c:pt>
                <c:pt idx="326">
                  <c:v>3.2599999999999745</c:v>
                </c:pt>
                <c:pt idx="327">
                  <c:v>3.2699999999999743</c:v>
                </c:pt>
                <c:pt idx="328">
                  <c:v>3.279999999999974</c:v>
                </c:pt>
                <c:pt idx="329">
                  <c:v>3.2899999999999738</c:v>
                </c:pt>
                <c:pt idx="330">
                  <c:v>3.2999999999999736</c:v>
                </c:pt>
                <c:pt idx="331">
                  <c:v>3.3099999999999734</c:v>
                </c:pt>
                <c:pt idx="332">
                  <c:v>3.3199999999999732</c:v>
                </c:pt>
                <c:pt idx="333">
                  <c:v>3.329999999999973</c:v>
                </c:pt>
                <c:pt idx="334">
                  <c:v>3.3399999999999728</c:v>
                </c:pt>
                <c:pt idx="335">
                  <c:v>3.3499999999999726</c:v>
                </c:pt>
                <c:pt idx="336">
                  <c:v>3.3599999999999723</c:v>
                </c:pt>
                <c:pt idx="337">
                  <c:v>3.3699999999999721</c:v>
                </c:pt>
                <c:pt idx="338">
                  <c:v>3.3799999999999719</c:v>
                </c:pt>
                <c:pt idx="339">
                  <c:v>3.3899999999999717</c:v>
                </c:pt>
                <c:pt idx="340">
                  <c:v>3.3999999999999715</c:v>
                </c:pt>
                <c:pt idx="341">
                  <c:v>3.4099999999999713</c:v>
                </c:pt>
                <c:pt idx="342">
                  <c:v>3.4199999999999711</c:v>
                </c:pt>
                <c:pt idx="343">
                  <c:v>3.4299999999999708</c:v>
                </c:pt>
                <c:pt idx="344">
                  <c:v>3.4399999999999706</c:v>
                </c:pt>
                <c:pt idx="345">
                  <c:v>3.4499999999999704</c:v>
                </c:pt>
                <c:pt idx="346">
                  <c:v>3.4599999999999702</c:v>
                </c:pt>
                <c:pt idx="347">
                  <c:v>3.46999999999997</c:v>
                </c:pt>
                <c:pt idx="348">
                  <c:v>3.4799999999999698</c:v>
                </c:pt>
                <c:pt idx="349">
                  <c:v>3.4899999999999696</c:v>
                </c:pt>
                <c:pt idx="350">
                  <c:v>3.4999999999999694</c:v>
                </c:pt>
                <c:pt idx="351">
                  <c:v>3.5099999999999691</c:v>
                </c:pt>
                <c:pt idx="352">
                  <c:v>3.5199999999999689</c:v>
                </c:pt>
                <c:pt idx="353">
                  <c:v>3.5299999999999687</c:v>
                </c:pt>
                <c:pt idx="354">
                  <c:v>3.5399999999999685</c:v>
                </c:pt>
                <c:pt idx="355">
                  <c:v>3.5499999999999683</c:v>
                </c:pt>
                <c:pt idx="356">
                  <c:v>3.5599999999999681</c:v>
                </c:pt>
                <c:pt idx="357">
                  <c:v>3.5699999999999679</c:v>
                </c:pt>
                <c:pt idx="358">
                  <c:v>3.5799999999999677</c:v>
                </c:pt>
                <c:pt idx="359">
                  <c:v>3.5899999999999674</c:v>
                </c:pt>
                <c:pt idx="360">
                  <c:v>3.5999999999999672</c:v>
                </c:pt>
                <c:pt idx="361">
                  <c:v>3.609999999999967</c:v>
                </c:pt>
                <c:pt idx="362">
                  <c:v>3.6199999999999668</c:v>
                </c:pt>
                <c:pt idx="363">
                  <c:v>3.6299999999999666</c:v>
                </c:pt>
                <c:pt idx="364">
                  <c:v>3.6399999999999664</c:v>
                </c:pt>
                <c:pt idx="365">
                  <c:v>3.6499999999999662</c:v>
                </c:pt>
                <c:pt idx="366">
                  <c:v>3.6599999999999659</c:v>
                </c:pt>
                <c:pt idx="367">
                  <c:v>3.6699999999999657</c:v>
                </c:pt>
                <c:pt idx="368">
                  <c:v>3.6799999999999655</c:v>
                </c:pt>
                <c:pt idx="369">
                  <c:v>3.6899999999999653</c:v>
                </c:pt>
                <c:pt idx="370">
                  <c:v>3.6999999999999651</c:v>
                </c:pt>
                <c:pt idx="371">
                  <c:v>3.7099999999999649</c:v>
                </c:pt>
                <c:pt idx="372">
                  <c:v>3.7199999999999647</c:v>
                </c:pt>
                <c:pt idx="373">
                  <c:v>3.7299999999999645</c:v>
                </c:pt>
                <c:pt idx="374">
                  <c:v>3.7399999999999642</c:v>
                </c:pt>
                <c:pt idx="375">
                  <c:v>3.749999999999964</c:v>
                </c:pt>
                <c:pt idx="376">
                  <c:v>3.7599999999999638</c:v>
                </c:pt>
                <c:pt idx="377">
                  <c:v>3.7699999999999636</c:v>
                </c:pt>
                <c:pt idx="378">
                  <c:v>3.7799999999999634</c:v>
                </c:pt>
                <c:pt idx="379">
                  <c:v>3.7899999999999632</c:v>
                </c:pt>
                <c:pt idx="380">
                  <c:v>3.799999999999963</c:v>
                </c:pt>
                <c:pt idx="381">
                  <c:v>3.8099999999999627</c:v>
                </c:pt>
                <c:pt idx="382">
                  <c:v>3.8199999999999625</c:v>
                </c:pt>
                <c:pt idx="383">
                  <c:v>3.8299999999999623</c:v>
                </c:pt>
                <c:pt idx="384">
                  <c:v>3.8399999999999621</c:v>
                </c:pt>
                <c:pt idx="385">
                  <c:v>3.8499999999999619</c:v>
                </c:pt>
                <c:pt idx="386">
                  <c:v>3.8599999999999617</c:v>
                </c:pt>
                <c:pt idx="387">
                  <c:v>3.8699999999999615</c:v>
                </c:pt>
                <c:pt idx="388">
                  <c:v>3.8799999999999613</c:v>
                </c:pt>
                <c:pt idx="389">
                  <c:v>3.889999999999961</c:v>
                </c:pt>
                <c:pt idx="390">
                  <c:v>3.8999999999999608</c:v>
                </c:pt>
                <c:pt idx="391">
                  <c:v>3.9099999999999606</c:v>
                </c:pt>
                <c:pt idx="392">
                  <c:v>3.9199999999999604</c:v>
                </c:pt>
                <c:pt idx="393">
                  <c:v>3.9299999999999602</c:v>
                </c:pt>
                <c:pt idx="394">
                  <c:v>3.93999999999996</c:v>
                </c:pt>
                <c:pt idx="395">
                  <c:v>3.9499999999999598</c:v>
                </c:pt>
                <c:pt idx="396">
                  <c:v>3.9599999999999596</c:v>
                </c:pt>
                <c:pt idx="397">
                  <c:v>3.9699999999999593</c:v>
                </c:pt>
                <c:pt idx="398">
                  <c:v>3.9799999999999591</c:v>
                </c:pt>
                <c:pt idx="399">
                  <c:v>3.9899999999999589</c:v>
                </c:pt>
                <c:pt idx="400">
                  <c:v>3.9999999999999587</c:v>
                </c:pt>
                <c:pt idx="401">
                  <c:v>4.0099999999999589</c:v>
                </c:pt>
                <c:pt idx="402">
                  <c:v>4.0199999999999587</c:v>
                </c:pt>
                <c:pt idx="403">
                  <c:v>4.0299999999999585</c:v>
                </c:pt>
                <c:pt idx="404">
                  <c:v>4.0399999999999583</c:v>
                </c:pt>
                <c:pt idx="405">
                  <c:v>4.0499999999999581</c:v>
                </c:pt>
                <c:pt idx="406">
                  <c:v>4.0599999999999579</c:v>
                </c:pt>
                <c:pt idx="407">
                  <c:v>4.0699999999999577</c:v>
                </c:pt>
                <c:pt idx="408">
                  <c:v>4.0799999999999574</c:v>
                </c:pt>
                <c:pt idx="409">
                  <c:v>4.0899999999999572</c:v>
                </c:pt>
                <c:pt idx="410">
                  <c:v>4.099999999999957</c:v>
                </c:pt>
                <c:pt idx="411">
                  <c:v>4.1099999999999568</c:v>
                </c:pt>
                <c:pt idx="412">
                  <c:v>4.1199999999999566</c:v>
                </c:pt>
                <c:pt idx="413">
                  <c:v>4.1299999999999564</c:v>
                </c:pt>
                <c:pt idx="414">
                  <c:v>4.1399999999999562</c:v>
                </c:pt>
                <c:pt idx="415">
                  <c:v>4.1499999999999559</c:v>
                </c:pt>
                <c:pt idx="416">
                  <c:v>4.1599999999999557</c:v>
                </c:pt>
                <c:pt idx="417">
                  <c:v>4.1699999999999555</c:v>
                </c:pt>
                <c:pt idx="418">
                  <c:v>4.1799999999999553</c:v>
                </c:pt>
                <c:pt idx="419">
                  <c:v>4.1899999999999551</c:v>
                </c:pt>
                <c:pt idx="420">
                  <c:v>4.1999999999999549</c:v>
                </c:pt>
                <c:pt idx="421">
                  <c:v>4.2099999999999547</c:v>
                </c:pt>
                <c:pt idx="422">
                  <c:v>4.2199999999999545</c:v>
                </c:pt>
                <c:pt idx="423">
                  <c:v>4.2299999999999542</c:v>
                </c:pt>
                <c:pt idx="424">
                  <c:v>4.239999999999954</c:v>
                </c:pt>
                <c:pt idx="425">
                  <c:v>4.2499999999999538</c:v>
                </c:pt>
                <c:pt idx="426">
                  <c:v>4.2599999999999536</c:v>
                </c:pt>
                <c:pt idx="427">
                  <c:v>4.2699999999999534</c:v>
                </c:pt>
                <c:pt idx="428">
                  <c:v>4.2799999999999532</c:v>
                </c:pt>
                <c:pt idx="429">
                  <c:v>4.289999999999953</c:v>
                </c:pt>
                <c:pt idx="430">
                  <c:v>4.2999999999999527</c:v>
                </c:pt>
                <c:pt idx="431">
                  <c:v>4.3099999999999525</c:v>
                </c:pt>
                <c:pt idx="432">
                  <c:v>4.3199999999999523</c:v>
                </c:pt>
                <c:pt idx="433">
                  <c:v>4.3299999999999521</c:v>
                </c:pt>
                <c:pt idx="434">
                  <c:v>4.3399999999999519</c:v>
                </c:pt>
                <c:pt idx="435">
                  <c:v>4.3499999999999517</c:v>
                </c:pt>
                <c:pt idx="436">
                  <c:v>4.3599999999999515</c:v>
                </c:pt>
                <c:pt idx="437">
                  <c:v>4.3699999999999513</c:v>
                </c:pt>
                <c:pt idx="438">
                  <c:v>4.379999999999951</c:v>
                </c:pt>
                <c:pt idx="439">
                  <c:v>4.3899999999999508</c:v>
                </c:pt>
                <c:pt idx="440">
                  <c:v>4.3999999999999506</c:v>
                </c:pt>
                <c:pt idx="441">
                  <c:v>4.4099999999999504</c:v>
                </c:pt>
                <c:pt idx="442">
                  <c:v>4.4199999999999502</c:v>
                </c:pt>
                <c:pt idx="443">
                  <c:v>4.42999999999995</c:v>
                </c:pt>
                <c:pt idx="444">
                  <c:v>4.4399999999999498</c:v>
                </c:pt>
                <c:pt idx="445">
                  <c:v>4.4499999999999496</c:v>
                </c:pt>
                <c:pt idx="446">
                  <c:v>4.4599999999999493</c:v>
                </c:pt>
                <c:pt idx="447">
                  <c:v>4.4699999999999491</c:v>
                </c:pt>
                <c:pt idx="448">
                  <c:v>4.4799999999999489</c:v>
                </c:pt>
                <c:pt idx="449">
                  <c:v>4.4899999999999487</c:v>
                </c:pt>
                <c:pt idx="450">
                  <c:v>4.4999999999999485</c:v>
                </c:pt>
                <c:pt idx="451">
                  <c:v>4.5099999999999483</c:v>
                </c:pt>
                <c:pt idx="452">
                  <c:v>4.5199999999999481</c:v>
                </c:pt>
                <c:pt idx="453">
                  <c:v>4.5299999999999478</c:v>
                </c:pt>
                <c:pt idx="454">
                  <c:v>4.5399999999999476</c:v>
                </c:pt>
                <c:pt idx="455">
                  <c:v>4.5499999999999474</c:v>
                </c:pt>
                <c:pt idx="456">
                  <c:v>4.5599999999999472</c:v>
                </c:pt>
                <c:pt idx="457">
                  <c:v>4.569999999999947</c:v>
                </c:pt>
                <c:pt idx="458">
                  <c:v>4.5799999999999468</c:v>
                </c:pt>
                <c:pt idx="459">
                  <c:v>4.5899999999999466</c:v>
                </c:pt>
                <c:pt idx="460">
                  <c:v>4.5999999999999464</c:v>
                </c:pt>
                <c:pt idx="461">
                  <c:v>4.6099999999999461</c:v>
                </c:pt>
                <c:pt idx="462">
                  <c:v>4.6199999999999459</c:v>
                </c:pt>
                <c:pt idx="463">
                  <c:v>4.6299999999999457</c:v>
                </c:pt>
                <c:pt idx="464">
                  <c:v>4.6399999999999455</c:v>
                </c:pt>
                <c:pt idx="465">
                  <c:v>4.6499999999999453</c:v>
                </c:pt>
                <c:pt idx="466">
                  <c:v>4.6599999999999451</c:v>
                </c:pt>
                <c:pt idx="467">
                  <c:v>4.6699999999999449</c:v>
                </c:pt>
                <c:pt idx="468">
                  <c:v>4.6799999999999446</c:v>
                </c:pt>
                <c:pt idx="469">
                  <c:v>4.6899999999999444</c:v>
                </c:pt>
                <c:pt idx="470">
                  <c:v>4.6999999999999442</c:v>
                </c:pt>
                <c:pt idx="471">
                  <c:v>4.709999999999944</c:v>
                </c:pt>
                <c:pt idx="472">
                  <c:v>4.7199999999999438</c:v>
                </c:pt>
                <c:pt idx="473">
                  <c:v>4.7299999999999436</c:v>
                </c:pt>
                <c:pt idx="474">
                  <c:v>4.7399999999999434</c:v>
                </c:pt>
                <c:pt idx="475">
                  <c:v>4.7499999999999432</c:v>
                </c:pt>
                <c:pt idx="476">
                  <c:v>4.7599999999999429</c:v>
                </c:pt>
                <c:pt idx="477">
                  <c:v>4.7699999999999427</c:v>
                </c:pt>
                <c:pt idx="478">
                  <c:v>4.7799999999999425</c:v>
                </c:pt>
                <c:pt idx="479">
                  <c:v>4.7899999999999423</c:v>
                </c:pt>
                <c:pt idx="480">
                  <c:v>4.7999999999999421</c:v>
                </c:pt>
                <c:pt idx="481">
                  <c:v>4.8099999999999419</c:v>
                </c:pt>
                <c:pt idx="482">
                  <c:v>4.8199999999999417</c:v>
                </c:pt>
                <c:pt idx="483">
                  <c:v>4.8299999999999415</c:v>
                </c:pt>
                <c:pt idx="484">
                  <c:v>4.8399999999999412</c:v>
                </c:pt>
                <c:pt idx="485">
                  <c:v>4.849999999999941</c:v>
                </c:pt>
                <c:pt idx="486">
                  <c:v>4.8599999999999408</c:v>
                </c:pt>
                <c:pt idx="487">
                  <c:v>4.8699999999999406</c:v>
                </c:pt>
                <c:pt idx="488">
                  <c:v>4.8799999999999404</c:v>
                </c:pt>
                <c:pt idx="489">
                  <c:v>4.8899999999999402</c:v>
                </c:pt>
                <c:pt idx="490">
                  <c:v>4.89999999999994</c:v>
                </c:pt>
                <c:pt idx="491">
                  <c:v>4.9099999999999397</c:v>
                </c:pt>
                <c:pt idx="492">
                  <c:v>4.9199999999999395</c:v>
                </c:pt>
                <c:pt idx="493">
                  <c:v>4.9299999999999393</c:v>
                </c:pt>
                <c:pt idx="494">
                  <c:v>4.9399999999999391</c:v>
                </c:pt>
                <c:pt idx="495">
                  <c:v>4.9499999999999389</c:v>
                </c:pt>
                <c:pt idx="496">
                  <c:v>4.9599999999999387</c:v>
                </c:pt>
                <c:pt idx="497">
                  <c:v>4.9699999999999385</c:v>
                </c:pt>
                <c:pt idx="498">
                  <c:v>4.9799999999999383</c:v>
                </c:pt>
                <c:pt idx="499">
                  <c:v>4.989999999999938</c:v>
                </c:pt>
                <c:pt idx="500">
                  <c:v>4.9999999999999378</c:v>
                </c:pt>
              </c:numCache>
            </c:numRef>
          </c:xVal>
          <c:yVal>
            <c:numRef>
              <c:f>'comportamento na horizontal'!$D$3:$D$503</c:f>
              <c:numCache>
                <c:formatCode>0.00</c:formatCode>
                <c:ptCount val="501"/>
                <c:pt idx="0">
                  <c:v>0.1</c:v>
                </c:pt>
                <c:pt idx="1">
                  <c:v>9.9924264068711938E-2</c:v>
                </c:pt>
                <c:pt idx="2">
                  <c:v>9.9772577289097455E-2</c:v>
                </c:pt>
                <c:pt idx="3">
                  <c:v>9.9544513580610963E-2</c:v>
                </c:pt>
                <c:pt idx="4">
                  <c:v>9.9239443144504752E-2</c:v>
                </c:pt>
                <c:pt idx="5">
                  <c:v>9.885654347901851E-2</c:v>
                </c:pt>
                <c:pt idx="6">
                  <c:v>9.8394813785605439E-2</c:v>
                </c:pt>
                <c:pt idx="7">
                  <c:v>9.7853092534972638E-2</c:v>
                </c:pt>
                <c:pt idx="8">
                  <c:v>9.7230077915131691E-2</c:v>
                </c:pt>
                <c:pt idx="9">
                  <c:v>9.652435084382803E-2</c:v>
                </c:pt>
                <c:pt idx="10">
                  <c:v>9.5734400195334732E-2</c:v>
                </c:pt>
                <c:pt idx="11">
                  <c:v>9.4858649867057929E-2</c:v>
                </c:pt>
                <c:pt idx="12">
                  <c:v>9.3895487294827149E-2</c:v>
                </c:pt>
                <c:pt idx="13">
                  <c:v>9.2843293016987335E-2</c:v>
                </c:pt>
                <c:pt idx="14">
                  <c:v>9.170047088609555E-2</c:v>
                </c:pt>
                <c:pt idx="15">
                  <c:v>9.0465478532580107E-2</c:v>
                </c:pt>
                <c:pt idx="16">
                  <c:v>8.9136857696428762E-2</c:v>
                </c:pt>
                <c:pt idx="17">
                  <c:v>8.7713264060014604E-2</c:v>
                </c:pt>
                <c:pt idx="18">
                  <c:v>8.6193496236671538E-2</c:v>
                </c:pt>
                <c:pt idx="19">
                  <c:v>8.4576523594707465E-2</c:v>
                </c:pt>
                <c:pt idx="20">
                  <c:v>8.286151262432892E-2</c:v>
                </c:pt>
                <c:pt idx="21">
                  <c:v>8.1047851584632388E-2</c:v>
                </c:pt>
                <c:pt idx="22">
                  <c:v>7.913517319865275E-2</c:v>
                </c:pt>
                <c:pt idx="23">
                  <c:v>7.71233751957969E-2</c:v>
                </c:pt>
                <c:pt idx="24">
                  <c:v>7.501263853226911E-2</c:v>
                </c:pt>
                <c:pt idx="25">
                  <c:v>7.280344315085234E-2</c:v>
                </c:pt>
                <c:pt idx="26">
                  <c:v>7.0496581171277745E-2</c:v>
                </c:pt>
                <c:pt idx="27">
                  <c:v>6.8093167431110033E-2</c:v>
                </c:pt>
                <c:pt idx="28">
                  <c:v>6.5594647324397445E-2</c:v>
                </c:pt>
                <c:pt idx="29">
                  <c:v>6.3002801911145906E-2</c:v>
                </c:pt>
                <c:pt idx="30">
                  <c:v>6.0319750294901116E-2</c:v>
                </c:pt>
                <c:pt idx="31">
                  <c:v>5.7547949288329472E-2</c:v>
                </c:pt>
                <c:pt idx="32">
                  <c:v>5.4690190407685184E-2</c:v>
                </c:pt>
                <c:pt idx="33">
                  <c:v>5.1749594256471292E-2</c:v>
                </c:pt>
                <c:pt idx="34">
                  <c:v>4.8729602376499773E-2</c:v>
                </c:pt>
                <c:pt idx="35">
                  <c:v>4.5633966660996457E-2</c:v>
                </c:pt>
                <c:pt idx="36">
                  <c:v>4.2466736439453555E-2</c:v>
                </c:pt>
                <c:pt idx="37">
                  <c:v>3.9232243357680906E-2</c:v>
                </c:pt>
                <c:pt idx="38">
                  <c:v>3.5935084189020937E-2</c:v>
                </c:pt>
                <c:pt idx="39">
                  <c:v>3.2580101724042479E-2</c:v>
                </c:pt>
                <c:pt idx="40">
                  <c:v>2.9172363896279214E-2</c:v>
                </c:pt>
                <c:pt idx="41">
                  <c:v>2.5717141310789091E-2</c:v>
                </c:pt>
                <c:pt idx="42">
                  <c:v>2.2219883350531204E-2</c:v>
                </c:pt>
                <c:pt idx="43">
                  <c:v>1.8686193042830944E-2</c:v>
                </c:pt>
                <c:pt idx="44">
                  <c:v>1.5121800874567676E-2</c:v>
                </c:pt>
                <c:pt idx="45">
                  <c:v>1.15325377502003E-2</c:v>
                </c:pt>
                <c:pt idx="46">
                  <c:v>7.9243072913652395E-3</c:v>
                </c:pt>
                <c:pt idx="47">
                  <c:v>4.3030576805523236E-3</c:v>
                </c:pt>
                <c:pt idx="48">
                  <c:v>6.747532542926702E-4</c:v>
                </c:pt>
                <c:pt idx="49">
                  <c:v>-2.9546539466217951E-3</c:v>
                </c:pt>
                <c:pt idx="50">
                  <c:v>-6.5792524611335054E-3</c:v>
                </c:pt>
                <c:pt idx="51">
                  <c:v>-1.0193199317008782E-2</c:v>
                </c:pt>
                <c:pt idx="52">
                  <c:v>-1.3790747356425876E-2</c:v>
                </c:pt>
                <c:pt idx="53">
                  <c:v>-1.736627177091369E-2</c:v>
                </c:pt>
                <c:pt idx="54">
                  <c:v>-2.0914295640906067E-2</c:v>
                </c:pt>
                <c:pt idx="55">
                  <c:v>-2.4429514278605124E-2</c:v>
                </c:pt>
                <c:pt idx="56">
                  <c:v>-2.7906818177352542E-2</c:v>
                </c:pt>
                <c:pt idx="57">
                  <c:v>-3.1341314376362325E-2</c:v>
                </c:pt>
                <c:pt idx="58">
                  <c:v>-3.472834605655515E-2</c:v>
                </c:pt>
                <c:pt idx="59">
                  <c:v>-3.8063510191446999E-2</c:v>
                </c:pt>
                <c:pt idx="60">
                  <c:v>-4.1342673086688132E-2</c:v>
                </c:pt>
                <c:pt idx="61">
                  <c:v>-4.4561983653035972E-2</c:v>
                </c:pt>
                <c:pt idx="62">
                  <c:v>-4.7717884270398393E-2</c:v>
                </c:pt>
                <c:pt idx="63">
                  <c:v>-5.0807119115227221E-2</c:v>
                </c:pt>
                <c:pt idx="64">
                  <c:v>-5.3826739840100515E-2</c:v>
                </c:pt>
                <c:pt idx="65">
                  <c:v>-5.677410851292565E-2</c:v>
                </c:pt>
                <c:pt idx="66">
                  <c:v>-5.9646897743929415E-2</c:v>
                </c:pt>
                <c:pt idx="67">
                  <c:v>-6.2443087951560616E-2</c:v>
                </c:pt>
                <c:pt idx="68">
                  <c:v>-6.5160961743666881E-2</c:v>
                </c:pt>
                <c:pt idx="69">
                  <c:v>-6.7799095417828359E-2</c:v>
                </c:pt>
                <c:pt idx="70">
                  <c:v>-7.0356347614487114E-2</c:v>
                </c:pt>
                <c:pt idx="71">
                  <c:v>-7.2831845188381386E-2</c:v>
                </c:pt>
                <c:pt idx="72">
                  <c:v>-7.5224966397573562E-2</c:v>
                </c:pt>
                <c:pt idx="73">
                  <c:v>-7.7535321544745683E-2</c:v>
                </c:pt>
                <c:pt idx="74">
                  <c:v>-7.9762731242015564E-2</c:v>
                </c:pt>
                <c:pt idx="75">
                  <c:v>-8.1907202507771087E-2</c:v>
                </c:pt>
                <c:pt idx="76">
                  <c:v>-8.396890294128298E-2</c:v>
                </c:pt>
                <c:pt idx="77">
                  <c:v>-8.5948133257373271E-2</c:v>
                </c:pt>
                <c:pt idx="78">
                  <c:v>-8.7845298498316557E-2</c:v>
                </c:pt>
                <c:pt idx="79">
                  <c:v>-8.9660878272477276E-2</c:v>
                </c:pt>
                <c:pt idx="80">
                  <c:v>-9.1395396397916592E-2</c:v>
                </c:pt>
                <c:pt idx="81">
                  <c:v>-9.3049390353293515E-2</c:v>
                </c:pt>
                <c:pt idx="82">
                  <c:v>-9.4623380956806988E-2</c:v>
                </c:pt>
                <c:pt idx="83">
                  <c:v>-9.611784270571691E-2</c:v>
                </c:pt>
                <c:pt idx="84">
                  <c:v>-9.753317521329892E-2</c:v>
                </c:pt>
                <c:pt idx="85">
                  <c:v>-9.8869676176256804E-2</c:v>
                </c:pt>
                <c:pt idx="86">
                  <c:v>-0.10012751629318675</c:v>
                </c:pt>
                <c:pt idx="87">
                  <c:v>-0.1013067165334675</c:v>
                </c:pt>
                <c:pt idx="88">
                  <c:v>-0.10240712812604386</c:v>
                </c:pt>
                <c:pt idx="89">
                  <c:v>-0.10342841559938709</c:v>
                </c:pt>
                <c:pt idx="90">
                  <c:v>-0.10437004315817541</c:v>
                </c:pt>
                <c:pt idx="91">
                  <c:v>-0.10523126462994706</c:v>
                </c:pt>
                <c:pt idx="92">
                  <c:v>-0.10601111715740003</c:v>
                </c:pt>
                <c:pt idx="93">
                  <c:v>-0.10670841875060873</c:v>
                </c:pt>
                <c:pt idx="94">
                  <c:v>-0.10732176974979922</c:v>
                </c:pt>
                <c:pt idx="95">
                  <c:v>-0.10784955818513842</c:v>
                </c:pt>
                <c:pt idx="96">
                  <c:v>-0.10828996895690583</c:v>
                </c:pt>
                <c:pt idx="97">
                  <c:v>-0.10864099669900555</c:v>
                </c:pt>
                <c:pt idx="98">
                  <c:v>-0.10890046213247132</c:v>
                </c:pt>
                <c:pt idx="99">
                  <c:v>-0.10906603166464537</c:v>
                </c:pt>
                <c:pt idx="100">
                  <c:v>-0.10913523994505954</c:v>
                </c:pt>
                <c:pt idx="101">
                  <c:v>-0.10910551505143538</c:v>
                </c:pt>
                <c:pt idx="102">
                  <c:v>-0.10897420594909343</c:v>
                </c:pt>
                <c:pt idx="103">
                  <c:v>-0.10873861184459863</c:v>
                </c:pt>
                <c:pt idx="104">
                  <c:v>-0.10839601303959909</c:v>
                </c:pt>
                <c:pt idx="105">
                  <c:v>-0.10794370288324935</c:v>
                </c:pt>
                <c:pt idx="106">
                  <c:v>-0.10737902042087728</c:v>
                </c:pt>
                <c:pt idx="107">
                  <c:v>-0.106699383342048</c:v>
                </c:pt>
                <c:pt idx="108">
                  <c:v>-0.10590232084218906</c:v>
                </c:pt>
                <c:pt idx="109">
                  <c:v>-0.10498550602770665</c:v>
                </c:pt>
                <c:pt idx="110">
                  <c:v>-0.10394678751425625</c:v>
                </c:pt>
                <c:pt idx="111">
                  <c:v>-0.10278421989076093</c:v>
                </c:pt>
                <c:pt idx="112">
                  <c:v>-0.1014960927471576</c:v>
                </c:pt>
                <c:pt idx="113">
                  <c:v>-0.10008095799101578</c:v>
                </c:pt>
                <c:pt idx="114">
                  <c:v>-9.8537655206502137E-2</c:v>
                </c:pt>
                <c:pt idx="115">
                  <c:v>-9.6865334838121472E-2</c:v>
                </c:pt>
                <c:pt idx="116">
                  <c:v>-9.5063479010794122E-2</c:v>
                </c:pt>
                <c:pt idx="117">
                  <c:v>-9.3131919826753423E-2</c:v>
                </c:pt>
                <c:pt idx="118">
                  <c:v>-9.1070855008159868E-2</c:v>
                </c:pt>
                <c:pt idx="119">
                  <c:v>-8.8880860781994614E-2</c:v>
                </c:pt>
                <c:pt idx="120">
                  <c:v>-8.6562901930537464E-2</c:v>
                </c:pt>
                <c:pt idx="121">
                  <c:v>-8.4118338956428299E-2</c:v>
                </c:pt>
                <c:pt idx="122">
                  <c:v>-8.1548932335874819E-2</c:v>
                </c:pt>
                <c:pt idx="123">
                  <c:v>-7.8856843856956349E-2</c:v>
                </c:pt>
                <c:pt idx="124">
                  <c:v>-7.6044635062165189E-2</c:v>
                </c:pt>
                <c:pt idx="125">
                  <c:v>-7.3115262835324657E-2</c:v>
                </c:pt>
                <c:pt idx="126">
                  <c:v>-7.0072072192843851E-2</c:v>
                </c:pt>
                <c:pt idx="127">
                  <c:v>-6.6918786357940116E-2</c:v>
                </c:pt>
                <c:pt idx="128">
                  <c:v>-6.3659494214012929E-2</c:v>
                </c:pt>
                <c:pt idx="129">
                  <c:v>-6.0298635249823943E-2</c:v>
                </c:pt>
                <c:pt idx="130">
                  <c:v>-5.6840982124560728E-2</c:v>
                </c:pt>
                <c:pt idx="131">
                  <c:v>-5.3291620995270531E-2</c:v>
                </c:pt>
                <c:pt idx="132">
                  <c:v>-4.9655929762573839E-2</c:v>
                </c:pt>
                <c:pt idx="133">
                  <c:v>-4.5939554403031428E-2</c:v>
                </c:pt>
                <c:pt idx="134">
                  <c:v>-4.214838356806188E-2</c:v>
                </c:pt>
                <c:pt idx="135">
                  <c:v>-3.8288521639903803E-2</c:v>
                </c:pt>
                <c:pt idx="136">
                  <c:v>-3.4366260444795481E-2</c:v>
                </c:pt>
                <c:pt idx="137">
                  <c:v>-3.0388049832305544E-2</c:v>
                </c:pt>
                <c:pt idx="138">
                  <c:v>-2.6360467337585892E-2</c:v>
                </c:pt>
                <c:pt idx="139">
                  <c:v>-2.229018715021848E-2</c:v>
                </c:pt>
                <c:pt idx="140">
                  <c:v>-1.8183948619270415E-2</c:v>
                </c:pt>
                <c:pt idx="141">
                  <c:v>-1.4048524529126596E-2</c:v>
                </c:pt>
                <c:pt idx="142">
                  <c:v>-9.8906893845974037E-3</c:v>
                </c:pt>
                <c:pt idx="143">
                  <c:v>-5.7171879466514971E-3</c:v>
                </c:pt>
                <c:pt idx="144">
                  <c:v>-1.5347042618409658E-3</c:v>
                </c:pt>
                <c:pt idx="145">
                  <c:v>2.6501685710040336E-3</c:v>
                </c:pt>
                <c:pt idx="146">
                  <c:v>6.8309576540154585E-3</c:v>
                </c:pt>
                <c:pt idx="147">
                  <c:v>1.1001338322837258E-2</c:v>
                </c:pt>
                <c:pt idx="148">
                  <c:v>1.5155160721530904E-2</c:v>
                </c:pt>
                <c:pt idx="149">
                  <c:v>1.9286474688179265E-2</c:v>
                </c:pt>
                <c:pt idx="150">
                  <c:v>2.338955272659253E-2</c:v>
                </c:pt>
                <c:pt idx="151">
                  <c:v>2.7458910848495333E-2</c:v>
                </c:pt>
                <c:pt idx="152">
                  <c:v>3.1489327081624462E-2</c:v>
                </c:pt>
                <c:pt idx="153">
                  <c:v>3.5475857452457418E-2</c:v>
                </c:pt>
                <c:pt idx="154">
                  <c:v>3.9413849267991123E-2</c:v>
                </c:pt>
                <c:pt idx="155">
                  <c:v>4.3298951539259105E-2</c:v>
                </c:pt>
                <c:pt idx="156">
                  <c:v>4.7127122410263109E-2</c:v>
                </c:pt>
                <c:pt idx="157">
                  <c:v>5.0894633479825251E-2</c:v>
                </c:pt>
                <c:pt idx="158">
                  <c:v>5.4598070930628809E-2</c:v>
                </c:pt>
                <c:pt idx="159">
                  <c:v>5.823433340944819E-2</c:v>
                </c:pt>
                <c:pt idx="160">
                  <c:v>6.1800626635246853E-2</c:v>
                </c:pt>
                <c:pt idx="161">
                  <c:v>6.5294454747340691E-2</c:v>
                </c:pt>
                <c:pt idx="162">
                  <c:v>6.871360844398279E-2</c:v>
                </c:pt>
                <c:pt idx="163">
                  <c:v>7.2056150002212632E-2</c:v>
                </c:pt>
                <c:pt idx="164">
                  <c:v>7.5320395312195323E-2</c:v>
                </c:pt>
                <c:pt idx="165">
                  <c:v>7.8504893102988763E-2</c:v>
                </c:pt>
                <c:pt idx="166">
                  <c:v>8.1608401581019605E-2</c:v>
                </c:pt>
                <c:pt idx="167">
                  <c:v>8.4629862746689516E-2</c:v>
                </c:pt>
                <c:pt idx="168">
                  <c:v>8.7568374697518395E-2</c:v>
                </c:pt>
                <c:pt idx="169">
                  <c:v>9.0423162267004462E-2</c:v>
                </c:pt>
                <c:pt idx="170">
                  <c:v>9.3193546385812745E-2</c:v>
                </c:pt>
                <c:pt idx="171">
                  <c:v>9.5878912584826767E-2</c:v>
                </c:pt>
                <c:pt idx="172">
                  <c:v>9.8478679086855689E-2</c:v>
                </c:pt>
                <c:pt idx="173">
                  <c:v>0.10099226495428217</c:v>
                </c:pt>
                <c:pt idx="174">
                  <c:v>0.10341905877268223</c:v>
                </c:pt>
                <c:pt idx="175">
                  <c:v>0.10575838835463321</c:v>
                </c:pt>
                <c:pt idx="176">
                  <c:v>0.10800949194295656</c:v>
                </c:pt>
                <c:pt idx="177">
                  <c:v>0.11017149137819138</c:v>
                </c:pt>
                <c:pt idx="178">
                  <c:v>0.11224336767113004</c:v>
                </c:pt>
                <c:pt idx="179">
                  <c:v>0.11422393938805515</c:v>
                </c:pt>
                <c:pt idx="180">
                  <c:v>0.11611184421449867</c:v>
                </c:pt>
                <c:pt idx="181">
                  <c:v>0.11790552401380348</c:v>
                </c:pt>
                <c:pt idx="182">
                  <c:v>0.11960321364067973</c:v>
                </c:pt>
                <c:pt idx="183">
                  <c:v>0.12120293370870619</c:v>
                </c:pt>
                <c:pt idx="184">
                  <c:v>0.12270248744588992</c:v>
                </c:pt>
                <c:pt idx="185">
                  <c:v>0.12409946170561528</c:v>
                </c:pt>
                <c:pt idx="186">
                  <c:v>0.12539123213326178</c:v>
                </c:pt>
                <c:pt idx="187">
                  <c:v>0.12657497242307364</c:v>
                </c:pt>
                <c:pt idx="188">
                  <c:v>0.12764766753704007</c:v>
                </c:pt>
                <c:pt idx="189">
                  <c:v>0.12860613069893972</c:v>
                </c:pt>
                <c:pt idx="190">
                  <c:v>0.12944702392345614</c:v>
                </c:pt>
                <c:pt idx="191">
                  <c:v>0.13016688179328323</c:v>
                </c:pt>
                <c:pt idx="192">
                  <c:v>0.1307621381570577</c:v>
                </c:pt>
                <c:pt idx="193">
                  <c:v>0.13122915538817495</c:v>
                </c:pt>
                <c:pt idx="194">
                  <c:v>0.13156425581921721</c:v>
                </c:pt>
                <c:pt idx="195">
                  <c:v>0.13176375494878037</c:v>
                </c:pt>
                <c:pt idx="196">
                  <c:v>0.13182399600667019</c:v>
                </c:pt>
                <c:pt idx="197">
                  <c:v>0.1317413854593347</c:v>
                </c:pt>
                <c:pt idx="198">
                  <c:v>0.1315124290394675</c:v>
                </c:pt>
                <c:pt idx="199">
                  <c:v>0.13113376789133932</c:v>
                </c:pt>
                <c:pt idx="200">
                  <c:v>0.13060221443591569</c:v>
                </c:pt>
                <c:pt idx="201">
                  <c:v>0.12991478757650587</c:v>
                </c:pt>
                <c:pt idx="202">
                  <c:v>0.12906874688587391</c:v>
                </c:pt>
                <c:pt idx="203">
                  <c:v>0.12806162543876509</c:v>
                </c:pt>
                <c:pt idx="204">
                  <c:v>0.12689126097904224</c:v>
                </c:pt>
                <c:pt idx="205">
                  <c:v>0.12555582513752009</c:v>
                </c:pt>
                <c:pt idx="206">
                  <c:v>0.12405385044462851</c:v>
                </c:pt>
                <c:pt idx="207">
                  <c:v>0.12238425491078558</c:v>
                </c:pt>
                <c:pt idx="208">
                  <c:v>0.12054636397644143</c:v>
                </c:pt>
                <c:pt idx="209">
                  <c:v>0.11853992966284711</c:v>
                </c:pt>
                <c:pt idx="210">
                  <c:v>0.11636514678344942</c:v>
                </c:pt>
                <c:pt idx="211">
                  <c:v>0.11402266610420349</c:v>
                </c:pt>
                <c:pt idx="212">
                  <c:v>0.11151360436886677</c:v>
                </c:pt>
                <c:pt idx="213">
                  <c:v>0.10883955113236549</c:v>
                </c:pt>
                <c:pt idx="214">
                  <c:v>0.1060025723715145</c:v>
                </c:pt>
                <c:pt idx="215">
                  <c:v>0.10300521086765917</c:v>
                </c:pt>
                <c:pt idx="216">
                  <c:v>9.9850483380145724E-2</c:v>
                </c:pt>
                <c:pt idx="217">
                  <c:v>9.6541874652887938E-2</c:v>
                </c:pt>
                <c:pt idx="218">
                  <c:v>9.3083328318663214E-2</c:v>
                </c:pt>
                <c:pt idx="219">
                  <c:v>8.9479234787132392E-2</c:v>
                </c:pt>
                <c:pt idx="220">
                  <c:v>8.5734416222929669E-2</c:v>
                </c:pt>
                <c:pt idx="221">
                  <c:v>8.1854108739509851E-2</c:v>
                </c:pt>
                <c:pt idx="222">
                  <c:v>7.7843941952768364E-2</c:v>
                </c:pt>
                <c:pt idx="223">
                  <c:v>7.3709916055761882E-2</c:v>
                </c:pt>
                <c:pt idx="224">
                  <c:v>6.9458376592146945E-2</c:v>
                </c:pt>
                <c:pt idx="225">
                  <c:v>6.5095987121212326E-2</c:v>
                </c:pt>
                <c:pt idx="226">
                  <c:v>6.0629699981591491E-2</c:v>
                </c:pt>
                <c:pt idx="227">
                  <c:v>5.606672537388379E-2</c:v>
                </c:pt>
                <c:pt idx="228">
                  <c:v>5.1414498994459601E-2</c:v>
                </c:pt>
                <c:pt idx="229">
                  <c:v>4.6680648463639951E-2</c:v>
                </c:pt>
                <c:pt idx="230">
                  <c:v>4.1872958801181352E-2</c:v>
                </c:pt>
                <c:pt idx="231">
                  <c:v>3.6999337210509881E-2</c:v>
                </c:pt>
                <c:pt idx="232">
                  <c:v>3.2067777440370884E-2</c:v>
                </c:pt>
                <c:pt idx="233">
                  <c:v>2.7086323998420099E-2</c:v>
                </c:pt>
                <c:pt idx="234">
                  <c:v>2.2063036495692488E-2</c:v>
                </c:pt>
                <c:pt idx="235">
                  <c:v>1.7005954403750141E-2</c:v>
                </c:pt>
                <c:pt idx="236">
                  <c:v>1.1923062507520526E-2</c:v>
                </c:pt>
                <c:pt idx="237">
                  <c:v>6.8222573362687611E-3</c:v>
                </c:pt>
                <c:pt idx="238">
                  <c:v>1.7113148526681544E-3</c:v>
                </c:pt>
                <c:pt idx="239">
                  <c:v>-3.4021403246045009E-3</c:v>
                </c:pt>
                <c:pt idx="240">
                  <c:v>-8.5106638960738713E-3</c:v>
                </c:pt>
                <c:pt idx="241">
                  <c:v>-1.3607018794924841E-2</c:v>
                </c:pt>
                <c:pt idx="242">
                  <c:v>-1.8684199790840725E-2</c:v>
                </c:pt>
                <c:pt idx="243">
                  <c:v>-2.373545555072731E-2</c:v>
                </c:pt>
                <c:pt idx="244">
                  <c:v>-2.8754307940075705E-2</c:v>
                </c:pt>
                <c:pt idx="245">
                  <c:v>-3.3734568368970964E-2</c:v>
                </c:pt>
                <c:pt idx="246">
                  <c:v>-3.8670351010130909E-2</c:v>
                </c:pt>
                <c:pt idx="247">
                  <c:v>-4.3556082742940712E-2</c:v>
                </c:pt>
                <c:pt idx="248">
                  <c:v>-4.838650970726463E-2</c:v>
                </c:pt>
                <c:pt idx="249">
                  <c:v>-5.3156700383837081E-2</c:v>
                </c:pt>
                <c:pt idx="250">
                  <c:v>-5.7862045154155023E-2</c:v>
                </c:pt>
                <c:pt idx="251">
                  <c:v>-6.2498252331817238E-2</c:v>
                </c:pt>
                <c:pt idx="252">
                  <c:v>-6.7061340698888305E-2</c:v>
                </c:pt>
                <c:pt idx="253">
                  <c:v>-7.1547628624697004E-2</c:v>
                </c:pt>
                <c:pt idx="254">
                  <c:v>-7.5953719889983784E-2</c:v>
                </c:pt>
                <c:pt idx="255">
                  <c:v>-8.0276486385840451E-2</c:v>
                </c:pt>
                <c:pt idx="256">
                  <c:v>-8.4513047903668911E-2</c:v>
                </c:pt>
                <c:pt idx="257">
                  <c:v>-8.8660749278544976E-2</c:v>
                </c:pt>
                <c:pt idx="258">
                  <c:v>-9.2717135192933967E-2</c:v>
                </c:pt>
                <c:pt idx="259">
                  <c:v>-9.6679922989623024E-2</c:v>
                </c:pt>
                <c:pt idx="260">
                  <c:v>-0.10054697388092408</c:v>
                </c:pt>
                <c:pt idx="261">
                  <c:v>-0.10431626297457422</c:v>
                </c:pt>
                <c:pt idx="262">
                  <c:v>-0.10798584856426663</c:v>
                </c:pt>
                <c:pt idx="263">
                  <c:v>-0.11155384115342122</c:v>
                </c:pt>
                <c:pt idx="264">
                  <c:v>-0.11501837269381546</c:v>
                </c:pt>
                <c:pt idx="265">
                  <c:v>-0.11837756652538245</c:v>
                </c:pt>
                <c:pt idx="266">
                  <c:v>-0.12162950849939992</c:v>
                </c:pt>
                <c:pt idx="267">
                  <c:v>-0.12477221975423555</c:v>
                </c:pt>
                <c:pt idx="268">
                  <c:v>-0.12780363159084335</c:v>
                </c:pt>
                <c:pt idx="269">
                  <c:v>-0.13072156286465386</c:v>
                </c:pt>
                <c:pt idx="270">
                  <c:v>-0.13352370027196558</c:v>
                </c:pt>
                <c:pt idx="271">
                  <c:v>-0.13620758186327067</c:v>
                </c:pt>
                <c:pt idx="272">
                  <c:v>-0.13877058406419421</c:v>
                </c:pt>
                <c:pt idx="273">
                  <c:v>-0.14120991242812592</c:v>
                </c:pt>
                <c:pt idx="274">
                  <c:v>-0.14352259628453068</c:v>
                </c:pt>
                <c:pt idx="275">
                  <c:v>-0.14570548738476727</c:v>
                </c:pt>
                <c:pt idx="276">
                  <c:v>-0.14775526258445607</c:v>
                </c:pt>
                <c:pt idx="277">
                  <c:v>-0.14966843053941553</c:v>
                </c:pt>
                <c:pt idx="278">
                  <c:v>-0.15144134233224008</c:v>
                </c:pt>
                <c:pt idx="279">
                  <c:v>-0.15307020588989043</c:v>
                </c:pt>
                <c:pt idx="280">
                  <c:v>-0.15455110400022701</c:v>
                </c:pt>
                <c:pt idx="281">
                  <c:v>-0.15588001568806151</c:v>
                </c:pt>
                <c:pt idx="282">
                  <c:v>-0.15705284066966155</c:v>
                </c:pt>
                <c:pt idx="283">
                  <c:v>-0.15806542656914996</c:v>
                </c:pt>
                <c:pt idx="284">
                  <c:v>-0.15891359855113243</c:v>
                </c:pt>
                <c:pt idx="285">
                  <c:v>-0.15959319100122785</c:v>
                </c:pt>
                <c:pt idx="286">
                  <c:v>-0.16010008086986807</c:v>
                </c:pt>
                <c:pt idx="287">
                  <c:v>-0.16043022228454984</c:v>
                </c:pt>
                <c:pt idx="288">
                  <c:v>-0.1605796820313192</c:v>
                </c:pt>
                <c:pt idx="289">
                  <c:v>-0.16054467550722898</c:v>
                </c:pt>
                <c:pt idx="290">
                  <c:v>-0.16032160275134863</c:v>
                </c:pt>
                <c:pt idx="291">
                  <c:v>-0.1599070841721085</c:v>
                </c:pt>
                <c:pt idx="292">
                  <c:v>-0.15929799560279428</c:v>
                </c:pt>
                <c:pt idx="293">
                  <c:v>-0.15849150233434151</c:v>
                </c:pt>
                <c:pt idx="294">
                  <c:v>-0.15748509179470124</c:v>
                </c:pt>
                <c:pt idx="295">
                  <c:v>-0.15627660456646672</c:v>
                </c:pt>
                <c:pt idx="296">
                  <c:v>-0.1548642634587136</c:v>
                </c:pt>
                <c:pt idx="297">
                  <c:v>-0.15324670037469817</c:v>
                </c:pt>
                <c:pt idx="298">
                  <c:v>-0.15142298074380534</c:v>
                </c:pt>
                <c:pt idx="299">
                  <c:v>-0.14939262531360881</c:v>
                </c:pt>
                <c:pt idx="300">
                  <c:v>-0.14715562912581123</c:v>
                </c:pt>
                <c:pt idx="301">
                  <c:v>-0.14471247752791883</c:v>
                </c:pt>
                <c:pt idx="302">
                  <c:v>-0.14206415910055945</c:v>
                </c:pt>
                <c:pt idx="303">
                  <c:v>-0.13921217540819239</c:v>
                </c:pt>
                <c:pt idx="304">
                  <c:v>-0.13615854750842574</c:v>
                </c:pt>
                <c:pt idx="305">
                  <c:v>-0.13290581918212735</c:v>
                </c:pt>
                <c:pt idx="306">
                  <c:v>-0.12945705687287642</c:v>
                </c:pt>
                <c:pt idx="307">
                  <c:v>-0.12581584634996368</c:v>
                </c:pt>
                <c:pt idx="308">
                  <c:v>-0.12198628613403331</c:v>
                </c:pt>
                <c:pt idx="309">
                  <c:v>-0.11797297774849966</c:v>
                </c:pt>
                <c:pt idx="310">
                  <c:v>-0.11378101288300949</c:v>
                </c:pt>
                <c:pt idx="311">
                  <c:v>-0.1094159575774017</c:v>
                </c:pt>
                <c:pt idx="312">
                  <c:v>-0.10488383355579149</c:v>
                </c:pt>
                <c:pt idx="313">
                  <c:v>-0.10019109686052616</c:v>
                </c:pt>
                <c:pt idx="314">
                  <c:v>-9.5344613954777058E-2</c:v>
                </c:pt>
                <c:pt idx="315">
                  <c:v>-9.0351635480395459E-2</c:v>
                </c:pt>
                <c:pt idx="316">
                  <c:v>-8.521976787431787E-2</c:v>
                </c:pt>
                <c:pt idx="317">
                  <c:v>-7.9956943062200705E-2</c:v>
                </c:pt>
                <c:pt idx="318">
                  <c:v>-7.4571386462035233E-2</c:v>
                </c:pt>
                <c:pt idx="319">
                  <c:v>-6.9071583543173762E-2</c:v>
                </c:pt>
                <c:pt idx="320">
                  <c:v>-6.3466245197415103E-2</c:v>
                </c:pt>
                <c:pt idx="321">
                  <c:v>-5.7764272188472729E-2</c:v>
                </c:pt>
                <c:pt idx="322">
                  <c:v>-5.1974718954196177E-2</c:v>
                </c:pt>
                <c:pt idx="323">
                  <c:v>-4.6106757042243852E-2</c:v>
                </c:pt>
                <c:pt idx="324">
                  <c:v>-4.016963846441364E-2</c:v>
                </c:pt>
                <c:pt idx="325">
                  <c:v>-3.4172659257422119E-2</c:v>
                </c:pt>
                <c:pt idx="326">
                  <c:v>-2.8125123538473417E-2</c:v>
                </c:pt>
                <c:pt idx="327">
                  <c:v>-2.2036308342361088E-2</c:v>
                </c:pt>
                <c:pt idx="328">
                  <c:v>-1.5915429522984973E-2</c:v>
                </c:pt>
                <c:pt idx="329">
                  <c:v>-9.7716089959250553E-3</c:v>
                </c:pt>
                <c:pt idx="330">
                  <c:v>-3.6138435899844223E-3</c:v>
                </c:pt>
                <c:pt idx="331">
                  <c:v>2.5490242357092872E-3</c:v>
                </c:pt>
                <c:pt idx="332">
                  <c:v>8.7083335664607971E-3</c:v>
                </c:pt>
                <c:pt idx="333">
                  <c:v>1.4855629872801163E-2</c:v>
                </c:pt>
                <c:pt idx="334">
                  <c:v>2.0982687311062471E-2</c:v>
                </c:pt>
                <c:pt idx="335">
                  <c:v>2.7081528299860939E-2</c:v>
                </c:pt>
                <c:pt idx="336">
                  <c:v>3.3144440213795839E-2</c:v>
                </c:pt>
                <c:pt idx="337">
                  <c:v>3.9163989063576897E-2</c:v>
                </c:pt>
                <c:pt idx="338">
                  <c:v>4.5133030062298525E-2</c:v>
                </c:pt>
                <c:pt idx="339">
                  <c:v>5.1044715010499016E-2</c:v>
                </c:pt>
                <c:pt idx="340">
                  <c:v>5.6892496467720821E-2</c:v>
                </c:pt>
                <c:pt idx="341">
                  <c:v>6.2670128715196907E-2</c:v>
                </c:pt>
                <c:pt idx="342">
                  <c:v>6.8371665552622751E-2</c:v>
                </c:pt>
                <c:pt idx="343">
                  <c:v>7.3991455011254037E-2</c:v>
                </c:pt>
                <c:pt idx="344">
                  <c:v>7.9524131105241036E-2</c:v>
                </c:pt>
                <c:pt idx="345">
                  <c:v>8.4964602782552009E-2</c:v>
                </c:pt>
                <c:pt idx="346">
                  <c:v>9.0308040275368998E-2</c:v>
                </c:pt>
                <c:pt idx="347">
                  <c:v>9.55498590867397E-2</c:v>
                </c:pt>
                <c:pt idx="348">
                  <c:v>0.10068570188478956</c:v>
                </c:pt>
                <c:pt idx="349">
                  <c:v>0.10571141860718802</c:v>
                </c:pt>
                <c:pt idx="350">
                  <c:v>0.11062304510608767</c:v>
                </c:pt>
                <c:pt idx="351">
                  <c:v>0.11541678068672916</c:v>
                </c:pt>
                <c:pt idx="352">
                  <c:v>0.12008896491070917</c:v>
                </c:pt>
                <c:pt idx="353">
                  <c:v>0.12463605404702487</c:v>
                </c:pt>
                <c:pt idx="354">
                  <c:v>0.12905459756003371</c:v>
                </c:pt>
                <c:pt idx="355">
                  <c:v>0.13334121502314189</c:v>
                </c:pt>
                <c:pt idx="356">
                  <c:v>0.13749257384024788</c:v>
                </c:pt>
                <c:pt idx="357">
                  <c:v>0.14150536814377507</c:v>
                </c:pt>
                <c:pt idx="358">
                  <c:v>0.14537629921874748</c:v>
                </c:pt>
                <c:pt idx="359">
                  <c:v>0.14910205777717139</c:v>
                </c:pt>
                <c:pt idx="360">
                  <c:v>0.1526793083765132</c:v>
                </c:pt>
                <c:pt idx="361">
                  <c:v>0.15610467624096111</c:v>
                </c:pt>
                <c:pt idx="362">
                  <c:v>0.15937473670519317</c:v>
                </c:pt>
                <c:pt idx="363">
                  <c:v>0.16248600745838737</c:v>
                </c:pt>
                <c:pt idx="364">
                  <c:v>0.1654349437220958</c:v>
                </c:pt>
                <c:pt idx="365">
                  <c:v>0.16821793645027894</c:v>
                </c:pt>
                <c:pt idx="366">
                  <c:v>0.17083131359416265</c:v>
                </c:pt>
                <c:pt idx="367">
                  <c:v>0.17327134442950845</c:v>
                </c:pt>
                <c:pt idx="368">
                  <c:v>0.17553424690018402</c:v>
                </c:pt>
                <c:pt idx="369">
                  <c:v>0.17761619789031452</c:v>
                </c:pt>
                <c:pt idx="370">
                  <c:v>0.17951334629841567</c:v>
                </c:pt>
                <c:pt idx="371">
                  <c:v>0.18122182875128451</c:v>
                </c:pt>
                <c:pt idx="372">
                  <c:v>0.18273778776346866</c:v>
                </c:pt>
                <c:pt idx="373">
                  <c:v>0.18405739212015323</c:v>
                </c:pt>
                <c:pt idx="374">
                  <c:v>0.18517685923749524</c:v>
                </c:pt>
                <c:pt idx="375">
                  <c:v>0.1860924792348938</c:v>
                </c:pt>
                <c:pt idx="376">
                  <c:v>0.18680064043841782</c:v>
                </c:pt>
                <c:pt idx="377">
                  <c:v>0.18729785602354762</c:v>
                </c:pt>
                <c:pt idx="378">
                  <c:v>0.18758079149838006</c:v>
                </c:pt>
                <c:pt idx="379">
                  <c:v>0.18764629272530592</c:v>
                </c:pt>
                <c:pt idx="380">
                  <c:v>0.18749141417965173</c:v>
                </c:pt>
                <c:pt idx="381">
                  <c:v>0.18711344714761929</c:v>
                </c:pt>
                <c:pt idx="382">
                  <c:v>0.18650994757276254</c:v>
                </c:pt>
                <c:pt idx="383">
                  <c:v>0.18567876326991534</c:v>
                </c:pt>
                <c:pt idx="384">
                  <c:v>0.1846180602376184</c:v>
                </c:pt>
                <c:pt idx="385">
                  <c:v>0.18332634781438964</c:v>
                </c:pt>
                <c:pt idx="386">
                  <c:v>0.18180250244034676</c:v>
                </c:pt>
                <c:pt idx="387">
                  <c:v>0.18004578980344391</c:v>
                </c:pt>
                <c:pt idx="388">
                  <c:v>0.17805588516865939</c:v>
                </c:pt>
                <c:pt idx="389">
                  <c:v>0.17583289170862149</c:v>
                </c:pt>
                <c:pt idx="390">
                  <c:v>0.17337735667515017</c:v>
                </c:pt>
                <c:pt idx="391">
                  <c:v>0.17069028527281324</c:v>
                </c:pt>
                <c:pt idx="392">
                  <c:v>0.16777315211764565</c:v>
                </c:pt>
                <c:pt idx="393">
                  <c:v>0.16462791018648223</c:v>
                </c:pt>
                <c:pt idx="394">
                  <c:v>0.16125699718474018</c:v>
                </c:pt>
                <c:pt idx="395">
                  <c:v>0.15766333928280568</c:v>
                </c:pt>
                <c:pt idx="396">
                  <c:v>0.15385035219329218</c:v>
                </c:pt>
                <c:pt idx="397">
                  <c:v>0.14982193958321424</c:v>
                </c:pt>
                <c:pt idx="398">
                  <c:v>0.14558248883644465</c:v>
                </c:pt>
                <c:pt idx="399">
                  <c:v>0.14113686420258154</c:v>
                </c:pt>
                <c:pt idx="400">
                  <c:v>0.13649039738844271</c:v>
                </c:pt>
                <c:pt idx="401">
                  <c:v>0.13164887566772976</c:v>
                </c:pt>
                <c:pt idx="402">
                  <c:v>0.12661852760286962</c:v>
                </c:pt>
                <c:pt idx="403">
                  <c:v>0.1214060064905592</c:v>
                </c:pt>
                <c:pt idx="404">
                  <c:v>0.11601837165902139</c:v>
                </c:pt>
                <c:pt idx="405">
                  <c:v>0.1104630677603471</c:v>
                </c:pt>
                <c:pt idx="406">
                  <c:v>0.10474790221546429</c:v>
                </c:pt>
                <c:pt idx="407">
                  <c:v>9.8881020982164974E-2</c:v>
                </c:pt>
                <c:pt idx="408">
                  <c:v>9.2870882828156504E-2</c:v>
                </c:pt>
                <c:pt idx="409">
                  <c:v>8.6726232301208392E-2</c:v>
                </c:pt>
                <c:pt idx="410">
                  <c:v>8.0456071597070494E-2</c:v>
                </c:pt>
                <c:pt idx="411">
                  <c:v>7.4069631532870855E-2</c:v>
                </c:pt>
                <c:pt idx="412">
                  <c:v>6.7576341839096957E-2</c:v>
                </c:pt>
                <c:pt idx="413">
                  <c:v>6.0985800986961471E-2</c:v>
                </c:pt>
                <c:pt idx="414">
                  <c:v>5.4307745769896734E-2</c:v>
                </c:pt>
                <c:pt idx="415">
                  <c:v>4.7552020858062642E-2</c:v>
                </c:pt>
                <c:pt idx="416">
                  <c:v>4.0728548543050129E-2</c:v>
                </c:pt>
                <c:pt idx="417">
                  <c:v>3.3847298886386851E-2</c:v>
                </c:pt>
                <c:pt idx="418">
                  <c:v>2.6918260479985103E-2</c:v>
                </c:pt>
                <c:pt idx="419">
                  <c:v>1.9951412019310038E-2</c:v>
                </c:pt>
                <c:pt idx="420">
                  <c:v>1.2956694880801305E-2</c:v>
                </c:pt>
                <c:pt idx="421">
                  <c:v>5.9439868839831576E-3</c:v>
                </c:pt>
                <c:pt idx="422">
                  <c:v>-1.0769225942022786E-3</c:v>
                </c:pt>
                <c:pt idx="423">
                  <c:v>-8.0963559999339338E-3</c:v>
                </c:pt>
                <c:pt idx="424">
                  <c:v>-1.5104769341280921E-2</c:v>
                </c:pt>
                <c:pt idx="425">
                  <c:v>-2.2092772166332719E-2</c:v>
                </c:pt>
                <c:pt idx="426">
                  <c:v>-2.905114568095514E-2</c:v>
                </c:pt>
                <c:pt idx="427">
                  <c:v>-3.5970858926755493E-2</c:v>
                </c:pt>
                <c:pt idx="428">
                  <c:v>-4.2843082961140547E-2</c:v>
                </c:pt>
                <c:pt idx="429">
                  <c:v>-4.965920300340293E-2</c:v>
                </c:pt>
                <c:pt idx="430">
                  <c:v>-5.6410828533322056E-2</c:v>
                </c:pt>
                <c:pt idx="431">
                  <c:v>-6.3089801351538161E-2</c:v>
                </c:pt>
                <c:pt idx="432">
                  <c:v>-6.9688201633659144E-2</c:v>
                </c:pt>
                <c:pt idx="433">
                  <c:v>-7.6198352032381636E-2</c:v>
                </c:pt>
                <c:pt idx="434">
                  <c:v>-8.2612819903534182E-2</c:v>
                </c:pt>
                <c:pt idx="435">
                  <c:v>-8.8924417752563378E-2</c:v>
                </c:pt>
                <c:pt idx="436">
                  <c:v>-9.5126202017269804E-2</c:v>
                </c:pt>
                <c:pt idx="437">
                  <c:v>-0.10121147032025846</c:v>
                </c:pt>
                <c:pt idx="438">
                  <c:v>-0.10717375734031633</c:v>
                </c:pt>
                <c:pt idx="439">
                  <c:v>-0.11300682946551274</c:v>
                </c:pt>
                <c:pt idx="440">
                  <c:v>-0.1187046784020165</c:v>
                </c:pt>
                <c:pt idx="441">
                  <c:v>-0.12426151392125694</c:v>
                </c:pt>
                <c:pt idx="442">
                  <c:v>-0.12967175593399188</c:v>
                </c:pt>
                <c:pt idx="443">
                  <c:v>-0.13493002608299959</c:v>
                </c:pt>
                <c:pt idx="444">
                  <c:v>-0.1400311390464575</c:v>
                </c:pt>
                <c:pt idx="445">
                  <c:v>-0.14497009374163142</c:v>
                </c:pt>
                <c:pt idx="446">
                  <c:v>-0.14974206461335771</c:v>
                </c:pt>
                <c:pt idx="447">
                  <c:v>-0.15434239318408927</c:v>
                </c:pt>
                <c:pt idx="448">
                  <c:v>-0.15876658003217778</c:v>
                </c:pt>
                <c:pt idx="449">
                  <c:v>-0.16301027735280416</c:v>
                </c:pt>
                <c:pt idx="450">
                  <c:v>-0.16706928224181056</c:v>
                </c:pt>
                <c:pt idx="451">
                  <c:v>-0.17093953082692395</c:v>
                </c:pt>
                <c:pt idx="452">
                  <c:v>-0.17461709335380668</c:v>
                </c:pt>
                <c:pt idx="453">
                  <c:v>-0.17809817031635322</c:v>
                </c:pt>
                <c:pt idx="454">
                  <c:v>-0.18137908970200484</c:v>
                </c:pt>
                <c:pt idx="455">
                  <c:v>-0.18445630540390509</c:v>
                </c:pt>
                <c:pt idx="456">
                  <c:v>-0.18732639683278535</c:v>
                </c:pt>
                <c:pt idx="457">
                  <c:v>-0.18998606974284937</c:v>
                </c:pt>
                <c:pt idx="458">
                  <c:v>-0.19243215826789464</c:v>
                </c:pt>
                <c:pt idx="459">
                  <c:v>-0.19466162814671045</c:v>
                </c:pt>
                <c:pt idx="460">
                  <c:v>-0.19667158110064262</c:v>
                </c:pt>
                <c:pt idx="461">
                  <c:v>-0.19845926031129141</c:v>
                </c:pt>
                <c:pt idx="462">
                  <c:v>-0.20002205693275527</c:v>
                </c:pt>
                <c:pt idx="463">
                  <c:v>-0.20135751756075854</c:v>
                </c:pt>
                <c:pt idx="464">
                  <c:v>-0.2024633525704766</c:v>
                </c:pt>
                <c:pt idx="465">
                  <c:v>-0.20333744522594369</c:v>
                </c:pt>
                <c:pt idx="466">
                  <c:v>-0.20397786145660274</c:v>
                </c:pt>
                <c:pt idx="467">
                  <c:v>-0.20438286019082227</c:v>
                </c:pt>
                <c:pt idx="468">
                  <c:v>-0.20455090413202037</c:v>
                </c:pt>
                <c:pt idx="469">
                  <c:v>-0.20448067086034385</c:v>
                </c:pt>
                <c:pt idx="470">
                  <c:v>-0.20417106414157346</c:v>
                </c:pt>
                <c:pt idx="471">
                  <c:v>-0.2036212253249764</c:v>
                </c:pt>
                <c:pt idx="472">
                  <c:v>-0.20283054471310652</c:v>
                </c:pt>
                <c:pt idx="473">
                  <c:v>-0.201798672788953</c:v>
                </c:pt>
                <c:pt idx="474">
                  <c:v>-0.2005255311892522</c:v>
                </c:pt>
                <c:pt idx="475">
                  <c:v>-0.19901132331709023</c:v>
                </c:pt>
                <c:pt idx="476">
                  <c:v>-0.19725654449202501</c:v>
                </c:pt>
                <c:pt idx="477">
                  <c:v>-0.1952619915417361</c:v>
                </c:pt>
                <c:pt idx="478">
                  <c:v>-0.19302877174555894</c:v>
                </c:pt>
                <c:pt idx="479">
                  <c:v>-0.19055831104707746</c:v>
                </c:pt>
                <c:pt idx="480">
                  <c:v>-0.18785236146013401</c:v>
                </c:pt>
                <c:pt idx="481">
                  <c:v>-0.18491300760007892</c:v>
                </c:pt>
                <c:pt idx="482">
                  <c:v>-0.18174267227973454</c:v>
                </c:pt>
                <c:pt idx="483">
                  <c:v>-0.17834412111731238</c:v>
                </c:pt>
                <c:pt idx="484">
                  <c:v>-0.1747204661113218</c:v>
                </c:pt>
                <c:pt idx="485">
                  <c:v>-0.17087516814527773</c:v>
                </c:pt>
                <c:pt idx="486">
                  <c:v>-0.16681203839269274</c:v>
                </c:pt>
                <c:pt idx="487">
                  <c:v>-0.16253523860036911</c:v>
                </c:pt>
                <c:pt idx="488">
                  <c:v>-0.15804928023534176</c:v>
                </c:pt>
                <c:pt idx="489">
                  <c:v>-0.15335902248791972</c:v>
                </c:pt>
                <c:pt idx="490">
                  <c:v>-0.14846966913009457</c:v>
                </c:pt>
                <c:pt idx="491">
                  <c:v>-0.1433867642350978</c:v>
                </c:pt>
                <c:pt idx="492">
                  <c:v>-0.13811618677006748</c:v>
                </c:pt>
                <c:pt idx="493">
                  <c:v>-0.13266414407960792</c:v>
                </c:pt>
                <c:pt idx="494">
                  <c:v>-0.1270371642834757</c:v>
                </c:pt>
                <c:pt idx="495">
                  <c:v>-0.12124208761669104</c:v>
                </c:pt>
                <c:pt idx="496">
                  <c:v>-0.11528605674504454</c:v>
                </c:pt>
                <c:pt idx="497">
                  <c:v>-0.10917650609324552</c:v>
                </c:pt>
                <c:pt idx="498">
                  <c:v>-0.10292115022683646</c:v>
                </c:pt>
                <c:pt idx="499">
                  <c:v>-9.6527971332483975E-2</c:v>
                </c:pt>
                <c:pt idx="500">
                  <c:v>-9.0005205844357242E-2</c:v>
                </c:pt>
              </c:numCache>
            </c:numRef>
          </c:yVal>
        </c:ser>
        <c:axId val="60343808"/>
        <c:axId val="60345728"/>
      </c:scatterChart>
      <c:valAx>
        <c:axId val="60343808"/>
        <c:scaling>
          <c:orientation val="minMax"/>
          <c:max val="5"/>
        </c:scaling>
        <c:axPos val="b"/>
        <c:minorGridlines/>
        <c:numFmt formatCode="0" sourceLinked="0"/>
        <c:tickLblPos val="nextTo"/>
        <c:crossAx val="60345728"/>
        <c:crosses val="autoZero"/>
        <c:crossBetween val="midCat"/>
        <c:minorUnit val="1"/>
      </c:valAx>
      <c:valAx>
        <c:axId val="60345728"/>
        <c:scaling>
          <c:orientation val="minMax"/>
        </c:scaling>
        <c:axPos val="l"/>
        <c:majorGridlines/>
        <c:numFmt formatCode="0.0" sourceLinked="0"/>
        <c:tickLblPos val="nextTo"/>
        <c:crossAx val="60343808"/>
        <c:crosses val="autoZero"/>
        <c:crossBetween val="midCat"/>
        <c:majorUnit val="0.1"/>
        <c:minorUnit val="0.1"/>
      </c:valAx>
    </c:plotArea>
    <c:plotVisOnly val="1"/>
  </c:chart>
  <c:printSettings>
    <c:headerFooter/>
    <c:pageMargins b="0.78740157499999996" l="0.511811024" r="0.511811024" t="0.78740157499999996" header="0.31496062000000014" footer="0.3149606200000001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>
              <a:defRPr/>
            </a:pPr>
            <a:r>
              <a:rPr lang="en-US" sz="1400"/>
              <a:t>velocidade vx(t) vs. tempo</a:t>
            </a:r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strRef>
              <c:f>'comportamento na horizontal'!$C$2</c:f>
              <c:strCache>
                <c:ptCount val="1"/>
                <c:pt idx="0">
                  <c:v>vx(t)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noFill/>
              </a:ln>
            </c:spPr>
          </c:marker>
          <c:xVal>
            <c:numRef>
              <c:f>'comportamento na horizontal'!$B$3:$B$503</c:f>
              <c:numCache>
                <c:formatCode>0.00</c:formatCode>
                <c:ptCount val="5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6.0000000000000005E-2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9.9999999999999992E-2</c:v>
                </c:pt>
                <c:pt idx="11">
                  <c:v>0.10999999999999999</c:v>
                </c:pt>
                <c:pt idx="12">
                  <c:v>0.11999999999999998</c:v>
                </c:pt>
                <c:pt idx="13">
                  <c:v>0.12999999999999998</c:v>
                </c:pt>
                <c:pt idx="14">
                  <c:v>0.13999999999999999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0.18000000000000002</c:v>
                </c:pt>
                <c:pt idx="19">
                  <c:v>0.19000000000000003</c:v>
                </c:pt>
                <c:pt idx="20">
                  <c:v>0.20000000000000004</c:v>
                </c:pt>
                <c:pt idx="21">
                  <c:v>0.21000000000000005</c:v>
                </c:pt>
                <c:pt idx="22">
                  <c:v>0.22000000000000006</c:v>
                </c:pt>
                <c:pt idx="23">
                  <c:v>0.23000000000000007</c:v>
                </c:pt>
                <c:pt idx="24">
                  <c:v>0.24000000000000007</c:v>
                </c:pt>
                <c:pt idx="25">
                  <c:v>0.25000000000000006</c:v>
                </c:pt>
                <c:pt idx="26">
                  <c:v>0.26000000000000006</c:v>
                </c:pt>
                <c:pt idx="27">
                  <c:v>0.27000000000000007</c:v>
                </c:pt>
                <c:pt idx="28">
                  <c:v>0.28000000000000008</c:v>
                </c:pt>
                <c:pt idx="29">
                  <c:v>0.29000000000000009</c:v>
                </c:pt>
                <c:pt idx="30">
                  <c:v>0.3000000000000001</c:v>
                </c:pt>
                <c:pt idx="31">
                  <c:v>0.31000000000000011</c:v>
                </c:pt>
                <c:pt idx="32">
                  <c:v>0.32000000000000012</c:v>
                </c:pt>
                <c:pt idx="33">
                  <c:v>0.33000000000000013</c:v>
                </c:pt>
                <c:pt idx="34">
                  <c:v>0.34000000000000014</c:v>
                </c:pt>
                <c:pt idx="35">
                  <c:v>0.35000000000000014</c:v>
                </c:pt>
                <c:pt idx="36">
                  <c:v>0.36000000000000015</c:v>
                </c:pt>
                <c:pt idx="37">
                  <c:v>0.37000000000000016</c:v>
                </c:pt>
                <c:pt idx="38">
                  <c:v>0.38000000000000017</c:v>
                </c:pt>
                <c:pt idx="39">
                  <c:v>0.39000000000000018</c:v>
                </c:pt>
                <c:pt idx="40">
                  <c:v>0.40000000000000019</c:v>
                </c:pt>
                <c:pt idx="41">
                  <c:v>0.4100000000000002</c:v>
                </c:pt>
                <c:pt idx="42">
                  <c:v>0.42000000000000021</c:v>
                </c:pt>
                <c:pt idx="43">
                  <c:v>0.43000000000000022</c:v>
                </c:pt>
                <c:pt idx="44">
                  <c:v>0.44000000000000022</c:v>
                </c:pt>
                <c:pt idx="45">
                  <c:v>0.45000000000000023</c:v>
                </c:pt>
                <c:pt idx="46">
                  <c:v>0.46000000000000024</c:v>
                </c:pt>
                <c:pt idx="47">
                  <c:v>0.47000000000000025</c:v>
                </c:pt>
                <c:pt idx="48">
                  <c:v>0.48000000000000026</c:v>
                </c:pt>
                <c:pt idx="49">
                  <c:v>0.49000000000000027</c:v>
                </c:pt>
                <c:pt idx="50">
                  <c:v>0.50000000000000022</c:v>
                </c:pt>
                <c:pt idx="51">
                  <c:v>0.51000000000000023</c:v>
                </c:pt>
                <c:pt idx="52">
                  <c:v>0.52000000000000024</c:v>
                </c:pt>
                <c:pt idx="53">
                  <c:v>0.53000000000000025</c:v>
                </c:pt>
                <c:pt idx="54">
                  <c:v>0.54000000000000026</c:v>
                </c:pt>
                <c:pt idx="55">
                  <c:v>0.55000000000000027</c:v>
                </c:pt>
                <c:pt idx="56">
                  <c:v>0.56000000000000028</c:v>
                </c:pt>
                <c:pt idx="57">
                  <c:v>0.57000000000000028</c:v>
                </c:pt>
                <c:pt idx="58">
                  <c:v>0.58000000000000029</c:v>
                </c:pt>
                <c:pt idx="59">
                  <c:v>0.5900000000000003</c:v>
                </c:pt>
                <c:pt idx="60">
                  <c:v>0.60000000000000031</c:v>
                </c:pt>
                <c:pt idx="61">
                  <c:v>0.61000000000000032</c:v>
                </c:pt>
                <c:pt idx="62">
                  <c:v>0.62000000000000033</c:v>
                </c:pt>
                <c:pt idx="63">
                  <c:v>0.63000000000000034</c:v>
                </c:pt>
                <c:pt idx="64">
                  <c:v>0.64000000000000035</c:v>
                </c:pt>
                <c:pt idx="65">
                  <c:v>0.65000000000000036</c:v>
                </c:pt>
                <c:pt idx="66">
                  <c:v>0.66000000000000036</c:v>
                </c:pt>
                <c:pt idx="67">
                  <c:v>0.67000000000000037</c:v>
                </c:pt>
                <c:pt idx="68">
                  <c:v>0.68000000000000038</c:v>
                </c:pt>
                <c:pt idx="69">
                  <c:v>0.69000000000000039</c:v>
                </c:pt>
                <c:pt idx="70">
                  <c:v>0.7000000000000004</c:v>
                </c:pt>
                <c:pt idx="71">
                  <c:v>0.71000000000000041</c:v>
                </c:pt>
                <c:pt idx="72">
                  <c:v>0.72000000000000042</c:v>
                </c:pt>
                <c:pt idx="73">
                  <c:v>0.73000000000000043</c:v>
                </c:pt>
                <c:pt idx="74">
                  <c:v>0.74000000000000044</c:v>
                </c:pt>
                <c:pt idx="75">
                  <c:v>0.75000000000000044</c:v>
                </c:pt>
                <c:pt idx="76">
                  <c:v>0.76000000000000045</c:v>
                </c:pt>
                <c:pt idx="77">
                  <c:v>0.77000000000000046</c:v>
                </c:pt>
                <c:pt idx="78">
                  <c:v>0.78000000000000047</c:v>
                </c:pt>
                <c:pt idx="79">
                  <c:v>0.79000000000000048</c:v>
                </c:pt>
                <c:pt idx="80">
                  <c:v>0.80000000000000049</c:v>
                </c:pt>
                <c:pt idx="81">
                  <c:v>0.8100000000000005</c:v>
                </c:pt>
                <c:pt idx="82">
                  <c:v>0.82000000000000051</c:v>
                </c:pt>
                <c:pt idx="83">
                  <c:v>0.83000000000000052</c:v>
                </c:pt>
                <c:pt idx="84">
                  <c:v>0.84000000000000052</c:v>
                </c:pt>
                <c:pt idx="85">
                  <c:v>0.85000000000000053</c:v>
                </c:pt>
                <c:pt idx="86">
                  <c:v>0.86000000000000054</c:v>
                </c:pt>
                <c:pt idx="87">
                  <c:v>0.87000000000000055</c:v>
                </c:pt>
                <c:pt idx="88">
                  <c:v>0.88000000000000056</c:v>
                </c:pt>
                <c:pt idx="89">
                  <c:v>0.89000000000000057</c:v>
                </c:pt>
                <c:pt idx="90">
                  <c:v>0.90000000000000058</c:v>
                </c:pt>
                <c:pt idx="91">
                  <c:v>0.91000000000000059</c:v>
                </c:pt>
                <c:pt idx="92">
                  <c:v>0.9200000000000006</c:v>
                </c:pt>
                <c:pt idx="93">
                  <c:v>0.9300000000000006</c:v>
                </c:pt>
                <c:pt idx="94">
                  <c:v>0.94000000000000061</c:v>
                </c:pt>
                <c:pt idx="95">
                  <c:v>0.95000000000000062</c:v>
                </c:pt>
                <c:pt idx="96">
                  <c:v>0.96000000000000063</c:v>
                </c:pt>
                <c:pt idx="97">
                  <c:v>0.97000000000000064</c:v>
                </c:pt>
                <c:pt idx="98">
                  <c:v>0.98000000000000065</c:v>
                </c:pt>
                <c:pt idx="99">
                  <c:v>0.99000000000000066</c:v>
                </c:pt>
                <c:pt idx="100">
                  <c:v>1.0000000000000007</c:v>
                </c:pt>
                <c:pt idx="101">
                  <c:v>1.0100000000000007</c:v>
                </c:pt>
                <c:pt idx="102">
                  <c:v>1.0200000000000007</c:v>
                </c:pt>
                <c:pt idx="103">
                  <c:v>1.0300000000000007</c:v>
                </c:pt>
                <c:pt idx="104">
                  <c:v>1.0400000000000007</c:v>
                </c:pt>
                <c:pt idx="105">
                  <c:v>1.0500000000000007</c:v>
                </c:pt>
                <c:pt idx="106">
                  <c:v>1.0600000000000007</c:v>
                </c:pt>
                <c:pt idx="107">
                  <c:v>1.0700000000000007</c:v>
                </c:pt>
                <c:pt idx="108">
                  <c:v>1.0800000000000007</c:v>
                </c:pt>
                <c:pt idx="109">
                  <c:v>1.0900000000000007</c:v>
                </c:pt>
                <c:pt idx="110">
                  <c:v>1.1000000000000008</c:v>
                </c:pt>
                <c:pt idx="111">
                  <c:v>1.1100000000000008</c:v>
                </c:pt>
                <c:pt idx="112">
                  <c:v>1.1200000000000008</c:v>
                </c:pt>
                <c:pt idx="113">
                  <c:v>1.1300000000000008</c:v>
                </c:pt>
                <c:pt idx="114">
                  <c:v>1.1400000000000008</c:v>
                </c:pt>
                <c:pt idx="115">
                  <c:v>1.1500000000000008</c:v>
                </c:pt>
                <c:pt idx="116">
                  <c:v>1.1600000000000008</c:v>
                </c:pt>
                <c:pt idx="117">
                  <c:v>1.1700000000000008</c:v>
                </c:pt>
                <c:pt idx="118">
                  <c:v>1.1800000000000008</c:v>
                </c:pt>
                <c:pt idx="119">
                  <c:v>1.1900000000000008</c:v>
                </c:pt>
                <c:pt idx="120">
                  <c:v>1.2000000000000008</c:v>
                </c:pt>
                <c:pt idx="121">
                  <c:v>1.2100000000000009</c:v>
                </c:pt>
                <c:pt idx="122">
                  <c:v>1.2200000000000009</c:v>
                </c:pt>
                <c:pt idx="123">
                  <c:v>1.2300000000000009</c:v>
                </c:pt>
                <c:pt idx="124">
                  <c:v>1.2400000000000009</c:v>
                </c:pt>
                <c:pt idx="125">
                  <c:v>1.2500000000000009</c:v>
                </c:pt>
                <c:pt idx="126">
                  <c:v>1.2600000000000009</c:v>
                </c:pt>
                <c:pt idx="127">
                  <c:v>1.2700000000000009</c:v>
                </c:pt>
                <c:pt idx="128">
                  <c:v>1.2800000000000009</c:v>
                </c:pt>
                <c:pt idx="129">
                  <c:v>1.2900000000000009</c:v>
                </c:pt>
                <c:pt idx="130">
                  <c:v>1.3000000000000009</c:v>
                </c:pt>
                <c:pt idx="131">
                  <c:v>1.3100000000000009</c:v>
                </c:pt>
                <c:pt idx="132">
                  <c:v>1.320000000000001</c:v>
                </c:pt>
                <c:pt idx="133">
                  <c:v>1.330000000000001</c:v>
                </c:pt>
                <c:pt idx="134">
                  <c:v>1.340000000000001</c:v>
                </c:pt>
                <c:pt idx="135">
                  <c:v>1.350000000000001</c:v>
                </c:pt>
                <c:pt idx="136">
                  <c:v>1.360000000000001</c:v>
                </c:pt>
                <c:pt idx="137">
                  <c:v>1.370000000000001</c:v>
                </c:pt>
                <c:pt idx="138">
                  <c:v>1.380000000000001</c:v>
                </c:pt>
                <c:pt idx="139">
                  <c:v>1.390000000000001</c:v>
                </c:pt>
                <c:pt idx="140">
                  <c:v>1.400000000000001</c:v>
                </c:pt>
                <c:pt idx="141">
                  <c:v>1.410000000000001</c:v>
                </c:pt>
                <c:pt idx="142">
                  <c:v>1.420000000000001</c:v>
                </c:pt>
                <c:pt idx="143">
                  <c:v>1.430000000000001</c:v>
                </c:pt>
                <c:pt idx="144">
                  <c:v>1.4400000000000011</c:v>
                </c:pt>
                <c:pt idx="145">
                  <c:v>1.4500000000000011</c:v>
                </c:pt>
                <c:pt idx="146">
                  <c:v>1.4600000000000011</c:v>
                </c:pt>
                <c:pt idx="147">
                  <c:v>1.4700000000000011</c:v>
                </c:pt>
                <c:pt idx="148">
                  <c:v>1.4800000000000011</c:v>
                </c:pt>
                <c:pt idx="149">
                  <c:v>1.4900000000000011</c:v>
                </c:pt>
                <c:pt idx="150">
                  <c:v>1.5000000000000011</c:v>
                </c:pt>
                <c:pt idx="151">
                  <c:v>1.5100000000000011</c:v>
                </c:pt>
                <c:pt idx="152">
                  <c:v>1.5200000000000011</c:v>
                </c:pt>
                <c:pt idx="153">
                  <c:v>1.5300000000000011</c:v>
                </c:pt>
                <c:pt idx="154">
                  <c:v>1.5400000000000011</c:v>
                </c:pt>
                <c:pt idx="155">
                  <c:v>1.5500000000000012</c:v>
                </c:pt>
                <c:pt idx="156">
                  <c:v>1.5600000000000012</c:v>
                </c:pt>
                <c:pt idx="157">
                  <c:v>1.5700000000000012</c:v>
                </c:pt>
                <c:pt idx="158">
                  <c:v>1.5800000000000012</c:v>
                </c:pt>
                <c:pt idx="159">
                  <c:v>1.5900000000000012</c:v>
                </c:pt>
                <c:pt idx="160">
                  <c:v>1.6000000000000012</c:v>
                </c:pt>
                <c:pt idx="161">
                  <c:v>1.6100000000000012</c:v>
                </c:pt>
                <c:pt idx="162">
                  <c:v>1.6200000000000012</c:v>
                </c:pt>
                <c:pt idx="163">
                  <c:v>1.6300000000000012</c:v>
                </c:pt>
                <c:pt idx="164">
                  <c:v>1.6400000000000012</c:v>
                </c:pt>
                <c:pt idx="165">
                  <c:v>1.6500000000000012</c:v>
                </c:pt>
                <c:pt idx="166">
                  <c:v>1.6600000000000013</c:v>
                </c:pt>
                <c:pt idx="167">
                  <c:v>1.6700000000000013</c:v>
                </c:pt>
                <c:pt idx="168">
                  <c:v>1.6800000000000013</c:v>
                </c:pt>
                <c:pt idx="169">
                  <c:v>1.6900000000000013</c:v>
                </c:pt>
                <c:pt idx="170">
                  <c:v>1.7000000000000013</c:v>
                </c:pt>
                <c:pt idx="171">
                  <c:v>1.7100000000000013</c:v>
                </c:pt>
                <c:pt idx="172">
                  <c:v>1.7200000000000013</c:v>
                </c:pt>
                <c:pt idx="173">
                  <c:v>1.7300000000000013</c:v>
                </c:pt>
                <c:pt idx="174">
                  <c:v>1.7400000000000013</c:v>
                </c:pt>
                <c:pt idx="175">
                  <c:v>1.7500000000000013</c:v>
                </c:pt>
                <c:pt idx="176">
                  <c:v>1.7600000000000013</c:v>
                </c:pt>
                <c:pt idx="177">
                  <c:v>1.7700000000000014</c:v>
                </c:pt>
                <c:pt idx="178">
                  <c:v>1.7800000000000014</c:v>
                </c:pt>
                <c:pt idx="179">
                  <c:v>1.7900000000000014</c:v>
                </c:pt>
                <c:pt idx="180">
                  <c:v>1.8000000000000014</c:v>
                </c:pt>
                <c:pt idx="181">
                  <c:v>1.8100000000000014</c:v>
                </c:pt>
                <c:pt idx="182">
                  <c:v>1.8200000000000014</c:v>
                </c:pt>
                <c:pt idx="183">
                  <c:v>1.8300000000000014</c:v>
                </c:pt>
                <c:pt idx="184">
                  <c:v>1.8400000000000014</c:v>
                </c:pt>
                <c:pt idx="185">
                  <c:v>1.8500000000000014</c:v>
                </c:pt>
                <c:pt idx="186">
                  <c:v>1.8600000000000014</c:v>
                </c:pt>
                <c:pt idx="187">
                  <c:v>1.8700000000000014</c:v>
                </c:pt>
                <c:pt idx="188">
                  <c:v>1.8800000000000014</c:v>
                </c:pt>
                <c:pt idx="189">
                  <c:v>1.8900000000000015</c:v>
                </c:pt>
                <c:pt idx="190">
                  <c:v>1.9000000000000015</c:v>
                </c:pt>
                <c:pt idx="191">
                  <c:v>1.9100000000000015</c:v>
                </c:pt>
                <c:pt idx="192">
                  <c:v>1.9200000000000015</c:v>
                </c:pt>
                <c:pt idx="193">
                  <c:v>1.9300000000000015</c:v>
                </c:pt>
                <c:pt idx="194">
                  <c:v>1.9400000000000015</c:v>
                </c:pt>
                <c:pt idx="195">
                  <c:v>1.9500000000000015</c:v>
                </c:pt>
                <c:pt idx="196">
                  <c:v>1.9600000000000015</c:v>
                </c:pt>
                <c:pt idx="197">
                  <c:v>1.9700000000000015</c:v>
                </c:pt>
                <c:pt idx="198">
                  <c:v>1.9800000000000015</c:v>
                </c:pt>
                <c:pt idx="199">
                  <c:v>1.9900000000000015</c:v>
                </c:pt>
                <c:pt idx="200">
                  <c:v>2.0000000000000013</c:v>
                </c:pt>
                <c:pt idx="201">
                  <c:v>2.0100000000000011</c:v>
                </c:pt>
                <c:pt idx="202">
                  <c:v>2.0200000000000009</c:v>
                </c:pt>
                <c:pt idx="203">
                  <c:v>2.0300000000000007</c:v>
                </c:pt>
                <c:pt idx="204">
                  <c:v>2.0400000000000005</c:v>
                </c:pt>
                <c:pt idx="205">
                  <c:v>2.0500000000000003</c:v>
                </c:pt>
                <c:pt idx="206">
                  <c:v>2.06</c:v>
                </c:pt>
                <c:pt idx="207">
                  <c:v>2.0699999999999998</c:v>
                </c:pt>
                <c:pt idx="208">
                  <c:v>2.0799999999999996</c:v>
                </c:pt>
                <c:pt idx="209">
                  <c:v>2.0899999999999994</c:v>
                </c:pt>
                <c:pt idx="210">
                  <c:v>2.0999999999999992</c:v>
                </c:pt>
                <c:pt idx="211">
                  <c:v>2.109999999999999</c:v>
                </c:pt>
                <c:pt idx="212">
                  <c:v>2.1199999999999988</c:v>
                </c:pt>
                <c:pt idx="213">
                  <c:v>2.1299999999999986</c:v>
                </c:pt>
                <c:pt idx="214">
                  <c:v>2.1399999999999983</c:v>
                </c:pt>
                <c:pt idx="215">
                  <c:v>2.1499999999999981</c:v>
                </c:pt>
                <c:pt idx="216">
                  <c:v>2.1599999999999979</c:v>
                </c:pt>
                <c:pt idx="217">
                  <c:v>2.1699999999999977</c:v>
                </c:pt>
                <c:pt idx="218">
                  <c:v>2.1799999999999975</c:v>
                </c:pt>
                <c:pt idx="219">
                  <c:v>2.1899999999999973</c:v>
                </c:pt>
                <c:pt idx="220">
                  <c:v>2.1999999999999971</c:v>
                </c:pt>
                <c:pt idx="221">
                  <c:v>2.2099999999999969</c:v>
                </c:pt>
                <c:pt idx="222">
                  <c:v>2.2199999999999966</c:v>
                </c:pt>
                <c:pt idx="223">
                  <c:v>2.2299999999999964</c:v>
                </c:pt>
                <c:pt idx="224">
                  <c:v>2.2399999999999962</c:v>
                </c:pt>
                <c:pt idx="225">
                  <c:v>2.249999999999996</c:v>
                </c:pt>
                <c:pt idx="226">
                  <c:v>2.2599999999999958</c:v>
                </c:pt>
                <c:pt idx="227">
                  <c:v>2.2699999999999956</c:v>
                </c:pt>
                <c:pt idx="228">
                  <c:v>2.2799999999999954</c:v>
                </c:pt>
                <c:pt idx="229">
                  <c:v>2.2899999999999952</c:v>
                </c:pt>
                <c:pt idx="230">
                  <c:v>2.2999999999999949</c:v>
                </c:pt>
                <c:pt idx="231">
                  <c:v>2.3099999999999947</c:v>
                </c:pt>
                <c:pt idx="232">
                  <c:v>2.3199999999999945</c:v>
                </c:pt>
                <c:pt idx="233">
                  <c:v>2.3299999999999943</c:v>
                </c:pt>
                <c:pt idx="234">
                  <c:v>2.3399999999999941</c:v>
                </c:pt>
                <c:pt idx="235">
                  <c:v>2.3499999999999939</c:v>
                </c:pt>
                <c:pt idx="236">
                  <c:v>2.3599999999999937</c:v>
                </c:pt>
                <c:pt idx="237">
                  <c:v>2.3699999999999934</c:v>
                </c:pt>
                <c:pt idx="238">
                  <c:v>2.3799999999999932</c:v>
                </c:pt>
                <c:pt idx="239">
                  <c:v>2.389999999999993</c:v>
                </c:pt>
                <c:pt idx="240">
                  <c:v>2.3999999999999928</c:v>
                </c:pt>
                <c:pt idx="241">
                  <c:v>2.4099999999999926</c:v>
                </c:pt>
                <c:pt idx="242">
                  <c:v>2.4199999999999924</c:v>
                </c:pt>
                <c:pt idx="243">
                  <c:v>2.4299999999999922</c:v>
                </c:pt>
                <c:pt idx="244">
                  <c:v>2.439999999999992</c:v>
                </c:pt>
                <c:pt idx="245">
                  <c:v>2.4499999999999917</c:v>
                </c:pt>
                <c:pt idx="246">
                  <c:v>2.4599999999999915</c:v>
                </c:pt>
                <c:pt idx="247">
                  <c:v>2.4699999999999913</c:v>
                </c:pt>
                <c:pt idx="248">
                  <c:v>2.4799999999999911</c:v>
                </c:pt>
                <c:pt idx="249">
                  <c:v>2.4899999999999909</c:v>
                </c:pt>
                <c:pt idx="250">
                  <c:v>2.4999999999999907</c:v>
                </c:pt>
                <c:pt idx="251">
                  <c:v>2.5099999999999905</c:v>
                </c:pt>
                <c:pt idx="252">
                  <c:v>2.5199999999999902</c:v>
                </c:pt>
                <c:pt idx="253">
                  <c:v>2.52999999999999</c:v>
                </c:pt>
                <c:pt idx="254">
                  <c:v>2.5399999999999898</c:v>
                </c:pt>
                <c:pt idx="255">
                  <c:v>2.5499999999999896</c:v>
                </c:pt>
                <c:pt idx="256">
                  <c:v>2.5599999999999894</c:v>
                </c:pt>
                <c:pt idx="257">
                  <c:v>2.5699999999999892</c:v>
                </c:pt>
                <c:pt idx="258">
                  <c:v>2.579999999999989</c:v>
                </c:pt>
                <c:pt idx="259">
                  <c:v>2.5899999999999888</c:v>
                </c:pt>
                <c:pt idx="260">
                  <c:v>2.5999999999999885</c:v>
                </c:pt>
                <c:pt idx="261">
                  <c:v>2.6099999999999883</c:v>
                </c:pt>
                <c:pt idx="262">
                  <c:v>2.6199999999999881</c:v>
                </c:pt>
                <c:pt idx="263">
                  <c:v>2.6299999999999879</c:v>
                </c:pt>
                <c:pt idx="264">
                  <c:v>2.6399999999999877</c:v>
                </c:pt>
                <c:pt idx="265">
                  <c:v>2.6499999999999875</c:v>
                </c:pt>
                <c:pt idx="266">
                  <c:v>2.6599999999999873</c:v>
                </c:pt>
                <c:pt idx="267">
                  <c:v>2.6699999999999871</c:v>
                </c:pt>
                <c:pt idx="268">
                  <c:v>2.6799999999999868</c:v>
                </c:pt>
                <c:pt idx="269">
                  <c:v>2.6899999999999866</c:v>
                </c:pt>
                <c:pt idx="270">
                  <c:v>2.6999999999999864</c:v>
                </c:pt>
                <c:pt idx="271">
                  <c:v>2.7099999999999862</c:v>
                </c:pt>
                <c:pt idx="272">
                  <c:v>2.719999999999986</c:v>
                </c:pt>
                <c:pt idx="273">
                  <c:v>2.7299999999999858</c:v>
                </c:pt>
                <c:pt idx="274">
                  <c:v>2.7399999999999856</c:v>
                </c:pt>
                <c:pt idx="275">
                  <c:v>2.7499999999999853</c:v>
                </c:pt>
                <c:pt idx="276">
                  <c:v>2.7599999999999851</c:v>
                </c:pt>
                <c:pt idx="277">
                  <c:v>2.7699999999999849</c:v>
                </c:pt>
                <c:pt idx="278">
                  <c:v>2.7799999999999847</c:v>
                </c:pt>
                <c:pt idx="279">
                  <c:v>2.7899999999999845</c:v>
                </c:pt>
                <c:pt idx="280">
                  <c:v>2.7999999999999843</c:v>
                </c:pt>
                <c:pt idx="281">
                  <c:v>2.8099999999999841</c:v>
                </c:pt>
                <c:pt idx="282">
                  <c:v>2.8199999999999839</c:v>
                </c:pt>
                <c:pt idx="283">
                  <c:v>2.8299999999999836</c:v>
                </c:pt>
                <c:pt idx="284">
                  <c:v>2.8399999999999834</c:v>
                </c:pt>
                <c:pt idx="285">
                  <c:v>2.8499999999999832</c:v>
                </c:pt>
                <c:pt idx="286">
                  <c:v>2.859999999999983</c:v>
                </c:pt>
                <c:pt idx="287">
                  <c:v>2.8699999999999828</c:v>
                </c:pt>
                <c:pt idx="288">
                  <c:v>2.8799999999999826</c:v>
                </c:pt>
                <c:pt idx="289">
                  <c:v>2.8899999999999824</c:v>
                </c:pt>
                <c:pt idx="290">
                  <c:v>2.8999999999999821</c:v>
                </c:pt>
                <c:pt idx="291">
                  <c:v>2.9099999999999819</c:v>
                </c:pt>
                <c:pt idx="292">
                  <c:v>2.9199999999999817</c:v>
                </c:pt>
                <c:pt idx="293">
                  <c:v>2.9299999999999815</c:v>
                </c:pt>
                <c:pt idx="294">
                  <c:v>2.9399999999999813</c:v>
                </c:pt>
                <c:pt idx="295">
                  <c:v>2.9499999999999811</c:v>
                </c:pt>
                <c:pt idx="296">
                  <c:v>2.9599999999999809</c:v>
                </c:pt>
                <c:pt idx="297">
                  <c:v>2.9699999999999807</c:v>
                </c:pt>
                <c:pt idx="298">
                  <c:v>2.9799999999999804</c:v>
                </c:pt>
                <c:pt idx="299">
                  <c:v>2.9899999999999802</c:v>
                </c:pt>
                <c:pt idx="300">
                  <c:v>2.99999999999998</c:v>
                </c:pt>
                <c:pt idx="301">
                  <c:v>3.0099999999999798</c:v>
                </c:pt>
                <c:pt idx="302">
                  <c:v>3.0199999999999796</c:v>
                </c:pt>
                <c:pt idx="303">
                  <c:v>3.0299999999999794</c:v>
                </c:pt>
                <c:pt idx="304">
                  <c:v>3.0399999999999792</c:v>
                </c:pt>
                <c:pt idx="305">
                  <c:v>3.049999999999979</c:v>
                </c:pt>
                <c:pt idx="306">
                  <c:v>3.0599999999999787</c:v>
                </c:pt>
                <c:pt idx="307">
                  <c:v>3.0699999999999785</c:v>
                </c:pt>
                <c:pt idx="308">
                  <c:v>3.0799999999999783</c:v>
                </c:pt>
                <c:pt idx="309">
                  <c:v>3.0899999999999781</c:v>
                </c:pt>
                <c:pt idx="310">
                  <c:v>3.0999999999999779</c:v>
                </c:pt>
                <c:pt idx="311">
                  <c:v>3.1099999999999777</c:v>
                </c:pt>
                <c:pt idx="312">
                  <c:v>3.1199999999999775</c:v>
                </c:pt>
                <c:pt idx="313">
                  <c:v>3.1299999999999772</c:v>
                </c:pt>
                <c:pt idx="314">
                  <c:v>3.139999999999977</c:v>
                </c:pt>
                <c:pt idx="315">
                  <c:v>3.1499999999999768</c:v>
                </c:pt>
                <c:pt idx="316">
                  <c:v>3.1599999999999766</c:v>
                </c:pt>
                <c:pt idx="317">
                  <c:v>3.1699999999999764</c:v>
                </c:pt>
                <c:pt idx="318">
                  <c:v>3.1799999999999762</c:v>
                </c:pt>
                <c:pt idx="319">
                  <c:v>3.189999999999976</c:v>
                </c:pt>
                <c:pt idx="320">
                  <c:v>3.1999999999999758</c:v>
                </c:pt>
                <c:pt idx="321">
                  <c:v>3.2099999999999755</c:v>
                </c:pt>
                <c:pt idx="322">
                  <c:v>3.2199999999999753</c:v>
                </c:pt>
                <c:pt idx="323">
                  <c:v>3.2299999999999751</c:v>
                </c:pt>
                <c:pt idx="324">
                  <c:v>3.2399999999999749</c:v>
                </c:pt>
                <c:pt idx="325">
                  <c:v>3.2499999999999747</c:v>
                </c:pt>
                <c:pt idx="326">
                  <c:v>3.2599999999999745</c:v>
                </c:pt>
                <c:pt idx="327">
                  <c:v>3.2699999999999743</c:v>
                </c:pt>
                <c:pt idx="328">
                  <c:v>3.279999999999974</c:v>
                </c:pt>
                <c:pt idx="329">
                  <c:v>3.2899999999999738</c:v>
                </c:pt>
                <c:pt idx="330">
                  <c:v>3.2999999999999736</c:v>
                </c:pt>
                <c:pt idx="331">
                  <c:v>3.3099999999999734</c:v>
                </c:pt>
                <c:pt idx="332">
                  <c:v>3.3199999999999732</c:v>
                </c:pt>
                <c:pt idx="333">
                  <c:v>3.329999999999973</c:v>
                </c:pt>
                <c:pt idx="334">
                  <c:v>3.3399999999999728</c:v>
                </c:pt>
                <c:pt idx="335">
                  <c:v>3.3499999999999726</c:v>
                </c:pt>
                <c:pt idx="336">
                  <c:v>3.3599999999999723</c:v>
                </c:pt>
                <c:pt idx="337">
                  <c:v>3.3699999999999721</c:v>
                </c:pt>
                <c:pt idx="338">
                  <c:v>3.3799999999999719</c:v>
                </c:pt>
                <c:pt idx="339">
                  <c:v>3.3899999999999717</c:v>
                </c:pt>
                <c:pt idx="340">
                  <c:v>3.3999999999999715</c:v>
                </c:pt>
                <c:pt idx="341">
                  <c:v>3.4099999999999713</c:v>
                </c:pt>
                <c:pt idx="342">
                  <c:v>3.4199999999999711</c:v>
                </c:pt>
                <c:pt idx="343">
                  <c:v>3.4299999999999708</c:v>
                </c:pt>
                <c:pt idx="344">
                  <c:v>3.4399999999999706</c:v>
                </c:pt>
                <c:pt idx="345">
                  <c:v>3.4499999999999704</c:v>
                </c:pt>
                <c:pt idx="346">
                  <c:v>3.4599999999999702</c:v>
                </c:pt>
                <c:pt idx="347">
                  <c:v>3.46999999999997</c:v>
                </c:pt>
                <c:pt idx="348">
                  <c:v>3.4799999999999698</c:v>
                </c:pt>
                <c:pt idx="349">
                  <c:v>3.4899999999999696</c:v>
                </c:pt>
                <c:pt idx="350">
                  <c:v>3.4999999999999694</c:v>
                </c:pt>
                <c:pt idx="351">
                  <c:v>3.5099999999999691</c:v>
                </c:pt>
                <c:pt idx="352">
                  <c:v>3.5199999999999689</c:v>
                </c:pt>
                <c:pt idx="353">
                  <c:v>3.5299999999999687</c:v>
                </c:pt>
                <c:pt idx="354">
                  <c:v>3.5399999999999685</c:v>
                </c:pt>
                <c:pt idx="355">
                  <c:v>3.5499999999999683</c:v>
                </c:pt>
                <c:pt idx="356">
                  <c:v>3.5599999999999681</c:v>
                </c:pt>
                <c:pt idx="357">
                  <c:v>3.5699999999999679</c:v>
                </c:pt>
                <c:pt idx="358">
                  <c:v>3.5799999999999677</c:v>
                </c:pt>
                <c:pt idx="359">
                  <c:v>3.5899999999999674</c:v>
                </c:pt>
                <c:pt idx="360">
                  <c:v>3.5999999999999672</c:v>
                </c:pt>
                <c:pt idx="361">
                  <c:v>3.609999999999967</c:v>
                </c:pt>
                <c:pt idx="362">
                  <c:v>3.6199999999999668</c:v>
                </c:pt>
                <c:pt idx="363">
                  <c:v>3.6299999999999666</c:v>
                </c:pt>
                <c:pt idx="364">
                  <c:v>3.6399999999999664</c:v>
                </c:pt>
                <c:pt idx="365">
                  <c:v>3.6499999999999662</c:v>
                </c:pt>
                <c:pt idx="366">
                  <c:v>3.6599999999999659</c:v>
                </c:pt>
                <c:pt idx="367">
                  <c:v>3.6699999999999657</c:v>
                </c:pt>
                <c:pt idx="368">
                  <c:v>3.6799999999999655</c:v>
                </c:pt>
                <c:pt idx="369">
                  <c:v>3.6899999999999653</c:v>
                </c:pt>
                <c:pt idx="370">
                  <c:v>3.6999999999999651</c:v>
                </c:pt>
                <c:pt idx="371">
                  <c:v>3.7099999999999649</c:v>
                </c:pt>
                <c:pt idx="372">
                  <c:v>3.7199999999999647</c:v>
                </c:pt>
                <c:pt idx="373">
                  <c:v>3.7299999999999645</c:v>
                </c:pt>
                <c:pt idx="374">
                  <c:v>3.7399999999999642</c:v>
                </c:pt>
                <c:pt idx="375">
                  <c:v>3.749999999999964</c:v>
                </c:pt>
                <c:pt idx="376">
                  <c:v>3.7599999999999638</c:v>
                </c:pt>
                <c:pt idx="377">
                  <c:v>3.7699999999999636</c:v>
                </c:pt>
                <c:pt idx="378">
                  <c:v>3.7799999999999634</c:v>
                </c:pt>
                <c:pt idx="379">
                  <c:v>3.7899999999999632</c:v>
                </c:pt>
                <c:pt idx="380">
                  <c:v>3.799999999999963</c:v>
                </c:pt>
                <c:pt idx="381">
                  <c:v>3.8099999999999627</c:v>
                </c:pt>
                <c:pt idx="382">
                  <c:v>3.8199999999999625</c:v>
                </c:pt>
                <c:pt idx="383">
                  <c:v>3.8299999999999623</c:v>
                </c:pt>
                <c:pt idx="384">
                  <c:v>3.8399999999999621</c:v>
                </c:pt>
                <c:pt idx="385">
                  <c:v>3.8499999999999619</c:v>
                </c:pt>
                <c:pt idx="386">
                  <c:v>3.8599999999999617</c:v>
                </c:pt>
                <c:pt idx="387">
                  <c:v>3.8699999999999615</c:v>
                </c:pt>
                <c:pt idx="388">
                  <c:v>3.8799999999999613</c:v>
                </c:pt>
                <c:pt idx="389">
                  <c:v>3.889999999999961</c:v>
                </c:pt>
                <c:pt idx="390">
                  <c:v>3.8999999999999608</c:v>
                </c:pt>
                <c:pt idx="391">
                  <c:v>3.9099999999999606</c:v>
                </c:pt>
                <c:pt idx="392">
                  <c:v>3.9199999999999604</c:v>
                </c:pt>
                <c:pt idx="393">
                  <c:v>3.9299999999999602</c:v>
                </c:pt>
                <c:pt idx="394">
                  <c:v>3.93999999999996</c:v>
                </c:pt>
                <c:pt idx="395">
                  <c:v>3.9499999999999598</c:v>
                </c:pt>
                <c:pt idx="396">
                  <c:v>3.9599999999999596</c:v>
                </c:pt>
                <c:pt idx="397">
                  <c:v>3.9699999999999593</c:v>
                </c:pt>
                <c:pt idx="398">
                  <c:v>3.9799999999999591</c:v>
                </c:pt>
                <c:pt idx="399">
                  <c:v>3.9899999999999589</c:v>
                </c:pt>
                <c:pt idx="400">
                  <c:v>3.9999999999999587</c:v>
                </c:pt>
                <c:pt idx="401">
                  <c:v>4.0099999999999589</c:v>
                </c:pt>
                <c:pt idx="402">
                  <c:v>4.0199999999999587</c:v>
                </c:pt>
                <c:pt idx="403">
                  <c:v>4.0299999999999585</c:v>
                </c:pt>
                <c:pt idx="404">
                  <c:v>4.0399999999999583</c:v>
                </c:pt>
                <c:pt idx="405">
                  <c:v>4.0499999999999581</c:v>
                </c:pt>
                <c:pt idx="406">
                  <c:v>4.0599999999999579</c:v>
                </c:pt>
                <c:pt idx="407">
                  <c:v>4.0699999999999577</c:v>
                </c:pt>
                <c:pt idx="408">
                  <c:v>4.0799999999999574</c:v>
                </c:pt>
                <c:pt idx="409">
                  <c:v>4.0899999999999572</c:v>
                </c:pt>
                <c:pt idx="410">
                  <c:v>4.099999999999957</c:v>
                </c:pt>
                <c:pt idx="411">
                  <c:v>4.1099999999999568</c:v>
                </c:pt>
                <c:pt idx="412">
                  <c:v>4.1199999999999566</c:v>
                </c:pt>
                <c:pt idx="413">
                  <c:v>4.1299999999999564</c:v>
                </c:pt>
                <c:pt idx="414">
                  <c:v>4.1399999999999562</c:v>
                </c:pt>
                <c:pt idx="415">
                  <c:v>4.1499999999999559</c:v>
                </c:pt>
                <c:pt idx="416">
                  <c:v>4.1599999999999557</c:v>
                </c:pt>
                <c:pt idx="417">
                  <c:v>4.1699999999999555</c:v>
                </c:pt>
                <c:pt idx="418">
                  <c:v>4.1799999999999553</c:v>
                </c:pt>
                <c:pt idx="419">
                  <c:v>4.1899999999999551</c:v>
                </c:pt>
                <c:pt idx="420">
                  <c:v>4.1999999999999549</c:v>
                </c:pt>
                <c:pt idx="421">
                  <c:v>4.2099999999999547</c:v>
                </c:pt>
                <c:pt idx="422">
                  <c:v>4.2199999999999545</c:v>
                </c:pt>
                <c:pt idx="423">
                  <c:v>4.2299999999999542</c:v>
                </c:pt>
                <c:pt idx="424">
                  <c:v>4.239999999999954</c:v>
                </c:pt>
                <c:pt idx="425">
                  <c:v>4.2499999999999538</c:v>
                </c:pt>
                <c:pt idx="426">
                  <c:v>4.2599999999999536</c:v>
                </c:pt>
                <c:pt idx="427">
                  <c:v>4.2699999999999534</c:v>
                </c:pt>
                <c:pt idx="428">
                  <c:v>4.2799999999999532</c:v>
                </c:pt>
                <c:pt idx="429">
                  <c:v>4.289999999999953</c:v>
                </c:pt>
                <c:pt idx="430">
                  <c:v>4.2999999999999527</c:v>
                </c:pt>
                <c:pt idx="431">
                  <c:v>4.3099999999999525</c:v>
                </c:pt>
                <c:pt idx="432">
                  <c:v>4.3199999999999523</c:v>
                </c:pt>
                <c:pt idx="433">
                  <c:v>4.3299999999999521</c:v>
                </c:pt>
                <c:pt idx="434">
                  <c:v>4.3399999999999519</c:v>
                </c:pt>
                <c:pt idx="435">
                  <c:v>4.3499999999999517</c:v>
                </c:pt>
                <c:pt idx="436">
                  <c:v>4.3599999999999515</c:v>
                </c:pt>
                <c:pt idx="437">
                  <c:v>4.3699999999999513</c:v>
                </c:pt>
                <c:pt idx="438">
                  <c:v>4.379999999999951</c:v>
                </c:pt>
                <c:pt idx="439">
                  <c:v>4.3899999999999508</c:v>
                </c:pt>
                <c:pt idx="440">
                  <c:v>4.3999999999999506</c:v>
                </c:pt>
                <c:pt idx="441">
                  <c:v>4.4099999999999504</c:v>
                </c:pt>
                <c:pt idx="442">
                  <c:v>4.4199999999999502</c:v>
                </c:pt>
                <c:pt idx="443">
                  <c:v>4.42999999999995</c:v>
                </c:pt>
                <c:pt idx="444">
                  <c:v>4.4399999999999498</c:v>
                </c:pt>
                <c:pt idx="445">
                  <c:v>4.4499999999999496</c:v>
                </c:pt>
                <c:pt idx="446">
                  <c:v>4.4599999999999493</c:v>
                </c:pt>
                <c:pt idx="447">
                  <c:v>4.4699999999999491</c:v>
                </c:pt>
                <c:pt idx="448">
                  <c:v>4.4799999999999489</c:v>
                </c:pt>
                <c:pt idx="449">
                  <c:v>4.4899999999999487</c:v>
                </c:pt>
                <c:pt idx="450">
                  <c:v>4.4999999999999485</c:v>
                </c:pt>
                <c:pt idx="451">
                  <c:v>4.5099999999999483</c:v>
                </c:pt>
                <c:pt idx="452">
                  <c:v>4.5199999999999481</c:v>
                </c:pt>
                <c:pt idx="453">
                  <c:v>4.5299999999999478</c:v>
                </c:pt>
                <c:pt idx="454">
                  <c:v>4.5399999999999476</c:v>
                </c:pt>
                <c:pt idx="455">
                  <c:v>4.5499999999999474</c:v>
                </c:pt>
                <c:pt idx="456">
                  <c:v>4.5599999999999472</c:v>
                </c:pt>
                <c:pt idx="457">
                  <c:v>4.569999999999947</c:v>
                </c:pt>
                <c:pt idx="458">
                  <c:v>4.5799999999999468</c:v>
                </c:pt>
                <c:pt idx="459">
                  <c:v>4.5899999999999466</c:v>
                </c:pt>
                <c:pt idx="460">
                  <c:v>4.5999999999999464</c:v>
                </c:pt>
                <c:pt idx="461">
                  <c:v>4.6099999999999461</c:v>
                </c:pt>
                <c:pt idx="462">
                  <c:v>4.6199999999999459</c:v>
                </c:pt>
                <c:pt idx="463">
                  <c:v>4.6299999999999457</c:v>
                </c:pt>
                <c:pt idx="464">
                  <c:v>4.6399999999999455</c:v>
                </c:pt>
                <c:pt idx="465">
                  <c:v>4.6499999999999453</c:v>
                </c:pt>
                <c:pt idx="466">
                  <c:v>4.6599999999999451</c:v>
                </c:pt>
                <c:pt idx="467">
                  <c:v>4.6699999999999449</c:v>
                </c:pt>
                <c:pt idx="468">
                  <c:v>4.6799999999999446</c:v>
                </c:pt>
                <c:pt idx="469">
                  <c:v>4.6899999999999444</c:v>
                </c:pt>
                <c:pt idx="470">
                  <c:v>4.6999999999999442</c:v>
                </c:pt>
                <c:pt idx="471">
                  <c:v>4.709999999999944</c:v>
                </c:pt>
                <c:pt idx="472">
                  <c:v>4.7199999999999438</c:v>
                </c:pt>
                <c:pt idx="473">
                  <c:v>4.7299999999999436</c:v>
                </c:pt>
                <c:pt idx="474">
                  <c:v>4.7399999999999434</c:v>
                </c:pt>
                <c:pt idx="475">
                  <c:v>4.7499999999999432</c:v>
                </c:pt>
                <c:pt idx="476">
                  <c:v>4.7599999999999429</c:v>
                </c:pt>
                <c:pt idx="477">
                  <c:v>4.7699999999999427</c:v>
                </c:pt>
                <c:pt idx="478">
                  <c:v>4.7799999999999425</c:v>
                </c:pt>
                <c:pt idx="479">
                  <c:v>4.7899999999999423</c:v>
                </c:pt>
                <c:pt idx="480">
                  <c:v>4.7999999999999421</c:v>
                </c:pt>
                <c:pt idx="481">
                  <c:v>4.8099999999999419</c:v>
                </c:pt>
                <c:pt idx="482">
                  <c:v>4.8199999999999417</c:v>
                </c:pt>
                <c:pt idx="483">
                  <c:v>4.8299999999999415</c:v>
                </c:pt>
                <c:pt idx="484">
                  <c:v>4.8399999999999412</c:v>
                </c:pt>
                <c:pt idx="485">
                  <c:v>4.849999999999941</c:v>
                </c:pt>
                <c:pt idx="486">
                  <c:v>4.8599999999999408</c:v>
                </c:pt>
                <c:pt idx="487">
                  <c:v>4.8699999999999406</c:v>
                </c:pt>
                <c:pt idx="488">
                  <c:v>4.8799999999999404</c:v>
                </c:pt>
                <c:pt idx="489">
                  <c:v>4.8899999999999402</c:v>
                </c:pt>
                <c:pt idx="490">
                  <c:v>4.89999999999994</c:v>
                </c:pt>
                <c:pt idx="491">
                  <c:v>4.9099999999999397</c:v>
                </c:pt>
                <c:pt idx="492">
                  <c:v>4.9199999999999395</c:v>
                </c:pt>
                <c:pt idx="493">
                  <c:v>4.9299999999999393</c:v>
                </c:pt>
                <c:pt idx="494">
                  <c:v>4.9399999999999391</c:v>
                </c:pt>
                <c:pt idx="495">
                  <c:v>4.9499999999999389</c:v>
                </c:pt>
                <c:pt idx="496">
                  <c:v>4.9599999999999387</c:v>
                </c:pt>
                <c:pt idx="497">
                  <c:v>4.9699999999999385</c:v>
                </c:pt>
                <c:pt idx="498">
                  <c:v>4.9799999999999383</c:v>
                </c:pt>
                <c:pt idx="499">
                  <c:v>4.989999999999938</c:v>
                </c:pt>
                <c:pt idx="500">
                  <c:v>4.9999999999999378</c:v>
                </c:pt>
              </c:numCache>
            </c:numRef>
          </c:xVal>
          <c:yVal>
            <c:numRef>
              <c:f>'comportamento na horizontal'!$C$3:$C$503</c:f>
              <c:numCache>
                <c:formatCode>0.00</c:formatCode>
                <c:ptCount val="501"/>
                <c:pt idx="0">
                  <c:v>0</c:v>
                </c:pt>
                <c:pt idx="1">
                  <c:v>-7.573593128807149E-3</c:v>
                </c:pt>
                <c:pt idx="2">
                  <c:v>-1.5168677961447906E-2</c:v>
                </c:pt>
                <c:pt idx="3">
                  <c:v>-2.2806370848649574E-2</c:v>
                </c:pt>
                <c:pt idx="4">
                  <c:v>-3.0507043610622009E-2</c:v>
                </c:pt>
                <c:pt idx="5">
                  <c:v>-3.8289966548623662E-2</c:v>
                </c:pt>
                <c:pt idx="6">
                  <c:v>-4.6172969341307123E-2</c:v>
                </c:pt>
                <c:pt idx="7">
                  <c:v>-5.4172125063279494E-2</c:v>
                </c:pt>
                <c:pt idx="8">
                  <c:v>-6.2301461984094149E-2</c:v>
                </c:pt>
                <c:pt idx="9">
                  <c:v>-7.0572707130365314E-2</c:v>
                </c:pt>
                <c:pt idx="10">
                  <c:v>-7.8995064849330915E-2</c:v>
                </c:pt>
                <c:pt idx="11">
                  <c:v>-8.7575032827679478E-2</c:v>
                </c:pt>
                <c:pt idx="12">
                  <c:v>-9.6316257223079238E-2</c:v>
                </c:pt>
                <c:pt idx="13">
                  <c:v>-0.1052194277839815</c:v>
                </c:pt>
                <c:pt idx="14">
                  <c:v>-0.11428221308917805</c:v>
                </c:pt>
                <c:pt idx="15">
                  <c:v>-0.12349923535154332</c:v>
                </c:pt>
                <c:pt idx="16">
                  <c:v>-0.13286208361513471</c:v>
                </c:pt>
                <c:pt idx="17">
                  <c:v>-0.14235936364141533</c:v>
                </c:pt>
                <c:pt idx="18">
                  <c:v>-0.15197678233430559</c:v>
                </c:pt>
                <c:pt idx="19">
                  <c:v>-0.16169726419640845</c:v>
                </c:pt>
                <c:pt idx="20">
                  <c:v>-0.17150109703785396</c:v>
                </c:pt>
                <c:pt idx="21">
                  <c:v>-0.1813661039696525</c:v>
                </c:pt>
                <c:pt idx="22">
                  <c:v>-0.19126783859796359</c:v>
                </c:pt>
                <c:pt idx="23">
                  <c:v>-0.20117980028558408</c:v>
                </c:pt>
                <c:pt idx="24">
                  <c:v>-0.21107366635277894</c:v>
                </c:pt>
                <c:pt idx="25">
                  <c:v>-0.22091953814167656</c:v>
                </c:pt>
                <c:pt idx="26">
                  <c:v>-0.23068619795745968</c:v>
                </c:pt>
                <c:pt idx="27">
                  <c:v>-0.2403413740167715</c:v>
                </c:pt>
                <c:pt idx="28">
                  <c:v>-0.24985201067125923</c:v>
                </c:pt>
                <c:pt idx="29">
                  <c:v>-0.25918454132515478</c:v>
                </c:pt>
                <c:pt idx="30">
                  <c:v>-0.26830516162447937</c:v>
                </c:pt>
                <c:pt idx="31">
                  <c:v>-0.27718010065716459</c:v>
                </c:pt>
                <c:pt idx="32">
                  <c:v>-0.28577588806442944</c:v>
                </c:pt>
                <c:pt idx="33">
                  <c:v>-0.29405961512138923</c:v>
                </c:pt>
                <c:pt idx="34">
                  <c:v>-0.30199918799715192</c:v>
                </c:pt>
                <c:pt idx="35">
                  <c:v>-0.30956357155033187</c:v>
                </c:pt>
                <c:pt idx="36">
                  <c:v>-0.31672302215429027</c:v>
                </c:pt>
                <c:pt idx="37">
                  <c:v>-0.32344930817726525</c:v>
                </c:pt>
                <c:pt idx="38">
                  <c:v>-0.32971591686599627</c:v>
                </c:pt>
                <c:pt idx="39">
                  <c:v>-0.33549824649784593</c:v>
                </c:pt>
                <c:pt idx="40">
                  <c:v>-0.34077378277632664</c:v>
                </c:pt>
                <c:pt idx="41">
                  <c:v>-0.34552225854901242</c:v>
                </c:pt>
                <c:pt idx="42">
                  <c:v>-0.34972579602578857</c:v>
                </c:pt>
                <c:pt idx="43">
                  <c:v>-0.35336903077002596</c:v>
                </c:pt>
                <c:pt idx="44">
                  <c:v>-0.35643921682632668</c:v>
                </c:pt>
                <c:pt idx="45">
                  <c:v>-0.35892631243673762</c:v>
                </c:pt>
                <c:pt idx="46">
                  <c:v>-0.36082304588350606</c:v>
                </c:pt>
                <c:pt idx="47">
                  <c:v>-0.36212496108129155</c:v>
                </c:pt>
                <c:pt idx="48">
                  <c:v>-0.36283044262596537</c:v>
                </c:pt>
                <c:pt idx="49">
                  <c:v>-0.36294072009144651</c:v>
                </c:pt>
                <c:pt idx="50">
                  <c:v>-0.3624598514511711</c:v>
                </c:pt>
                <c:pt idx="51">
                  <c:v>-0.36139468558752769</c:v>
                </c:pt>
                <c:pt idx="52">
                  <c:v>-0.35975480394170939</c:v>
                </c:pt>
                <c:pt idx="53">
                  <c:v>-0.35755244144878112</c:v>
                </c:pt>
                <c:pt idx="54">
                  <c:v>-0.35480238699923777</c:v>
                </c:pt>
                <c:pt idx="55">
                  <c:v>-0.35152186376990591</c:v>
                </c:pt>
                <c:pt idx="56">
                  <c:v>-0.3477303898747417</c:v>
                </c:pt>
                <c:pt idx="57">
                  <c:v>-0.3434496199009785</c:v>
                </c:pt>
                <c:pt idx="58">
                  <c:v>-0.33870316801928263</c:v>
                </c:pt>
                <c:pt idx="59">
                  <c:v>-0.33351641348918493</c:v>
                </c:pt>
                <c:pt idx="60">
                  <c:v>-0.32791628952411306</c:v>
                </c:pt>
                <c:pt idx="61">
                  <c:v>-0.32193105663478366</c:v>
                </c:pt>
                <c:pt idx="62">
                  <c:v>-0.31559006173624199</c:v>
                </c:pt>
                <c:pt idx="63">
                  <c:v>-0.30892348448288276</c:v>
                </c:pt>
                <c:pt idx="64">
                  <c:v>-0.30196207248732931</c:v>
                </c:pt>
                <c:pt idx="65">
                  <c:v>-0.29473686728251347</c:v>
                </c:pt>
                <c:pt idx="66">
                  <c:v>-0.28727892310037689</c:v>
                </c:pt>
                <c:pt idx="67">
                  <c:v>-0.27961902076312034</c:v>
                </c:pt>
                <c:pt idx="68">
                  <c:v>-0.27178737921062585</c:v>
                </c:pt>
                <c:pt idx="69">
                  <c:v>-0.26381336741614719</c:v>
                </c:pt>
                <c:pt idx="70">
                  <c:v>-0.2557252196658748</c:v>
                </c:pt>
                <c:pt idx="71">
                  <c:v>-0.24754975738942728</c:v>
                </c:pt>
                <c:pt idx="72">
                  <c:v>-0.23931212091921736</c:v>
                </c:pt>
                <c:pt idx="73">
                  <c:v>-0.23103551471721176</c:v>
                </c:pt>
                <c:pt idx="74">
                  <c:v>-0.22274096972698762</c:v>
                </c:pt>
                <c:pt idx="75">
                  <c:v>-0.21444712657555129</c:v>
                </c:pt>
                <c:pt idx="76">
                  <c:v>-0.20617004335118999</c:v>
                </c:pt>
                <c:pt idx="77">
                  <c:v>-0.19792303160902888</c:v>
                </c:pt>
                <c:pt idx="78">
                  <c:v>-0.18971652409432849</c:v>
                </c:pt>
                <c:pt idx="79">
                  <c:v>-0.18155797741607174</c:v>
                </c:pt>
                <c:pt idx="80">
                  <c:v>-0.17345181254393127</c:v>
                </c:pt>
                <c:pt idx="81">
                  <c:v>-0.16539939553769195</c:v>
                </c:pt>
                <c:pt idx="82">
                  <c:v>-0.15739906035134632</c:v>
                </c:pt>
                <c:pt idx="83">
                  <c:v>-0.14944617489099279</c:v>
                </c:pt>
                <c:pt idx="84">
                  <c:v>-0.14153325075820158</c:v>
                </c:pt>
                <c:pt idx="85">
                  <c:v>-0.13365009629578928</c:v>
                </c:pt>
                <c:pt idx="86">
                  <c:v>-0.12578401169299397</c:v>
                </c:pt>
                <c:pt idx="87">
                  <c:v>-0.11792002402807546</c:v>
                </c:pt>
                <c:pt idx="88">
                  <c:v>-0.11004115925763568</c:v>
                </c:pt>
                <c:pt idx="89">
                  <c:v>-0.10212874733432295</c:v>
                </c:pt>
                <c:pt idx="90">
                  <c:v>-9.4162755878831966E-2</c:v>
                </c:pt>
                <c:pt idx="91">
                  <c:v>-8.612214717716471E-2</c:v>
                </c:pt>
                <c:pt idx="92">
                  <c:v>-7.7985252745297495E-2</c:v>
                </c:pt>
                <c:pt idx="93">
                  <c:v>-6.9730159320869803E-2</c:v>
                </c:pt>
                <c:pt idx="94">
                  <c:v>-6.1335099919048529E-2</c:v>
                </c:pt>
                <c:pt idx="95">
                  <c:v>-5.2778843533920532E-2</c:v>
                </c:pt>
                <c:pt idx="96">
                  <c:v>-4.4041077176741057E-2</c:v>
                </c:pt>
                <c:pt idx="97">
                  <c:v>-3.5102774209971183E-2</c:v>
                </c:pt>
                <c:pt idx="98">
                  <c:v>-2.5946543346577276E-2</c:v>
                </c:pt>
                <c:pt idx="99">
                  <c:v>-1.6556953217404802E-2</c:v>
                </c:pt>
                <c:pt idx="100">
                  <c:v>-6.9208280414162077E-3</c:v>
                </c:pt>
                <c:pt idx="101">
                  <c:v>2.9724893624152801E-3</c:v>
                </c:pt>
                <c:pt idx="102">
                  <c:v>1.3130910234195381E-2</c:v>
                </c:pt>
                <c:pt idx="103">
                  <c:v>2.3559410449481649E-2</c:v>
                </c:pt>
                <c:pt idx="104">
                  <c:v>3.4259880499952738E-2</c:v>
                </c:pt>
                <c:pt idx="105">
                  <c:v>4.5231015634973198E-2</c:v>
                </c:pt>
                <c:pt idx="106">
                  <c:v>5.6468246237206775E-2</c:v>
                </c:pt>
                <c:pt idx="107">
                  <c:v>6.7963707882928895E-2</c:v>
                </c:pt>
                <c:pt idx="108">
                  <c:v>7.970624998589354E-2</c:v>
                </c:pt>
                <c:pt idx="109">
                  <c:v>9.1681481448241287E-2</c:v>
                </c:pt>
                <c:pt idx="110">
                  <c:v>0.10387185134504068</c:v>
                </c:pt>
                <c:pt idx="111">
                  <c:v>0.11625676234953214</c:v>
                </c:pt>
                <c:pt idx="112">
                  <c:v>0.12881271436033287</c:v>
                </c:pt>
                <c:pt idx="113">
                  <c:v>0.14151347561418259</c:v>
                </c:pt>
                <c:pt idx="114">
                  <c:v>0.15433027845136399</c:v>
                </c:pt>
                <c:pt idx="115">
                  <c:v>0.16723203683806587</c:v>
                </c:pt>
                <c:pt idx="116">
                  <c:v>0.18018558273273469</c:v>
                </c:pt>
                <c:pt idx="117">
                  <c:v>0.19315591840406984</c:v>
                </c:pt>
                <c:pt idx="118">
                  <c:v>0.20610648185935562</c:v>
                </c:pt>
                <c:pt idx="119">
                  <c:v>0.21899942261652552</c:v>
                </c:pt>
                <c:pt idx="120">
                  <c:v>0.23179588514571567</c:v>
                </c:pt>
                <c:pt idx="121">
                  <c:v>0.24445629741091676</c:v>
                </c:pt>
                <c:pt idx="122">
                  <c:v>0.2569406620553486</c:v>
                </c:pt>
                <c:pt idx="123">
                  <c:v>0.26920884789184757</c:v>
                </c:pt>
                <c:pt idx="124">
                  <c:v>0.28122087947911617</c:v>
                </c:pt>
                <c:pt idx="125">
                  <c:v>0.29293722268405398</c:v>
                </c:pt>
                <c:pt idx="126">
                  <c:v>0.30431906424807997</c:v>
                </c:pt>
                <c:pt idx="127">
                  <c:v>0.31532858349037324</c:v>
                </c:pt>
                <c:pt idx="128">
                  <c:v>0.32592921439271877</c:v>
                </c:pt>
                <c:pt idx="129">
                  <c:v>0.33608589641889908</c:v>
                </c:pt>
                <c:pt idx="130">
                  <c:v>0.34576531252632126</c:v>
                </c:pt>
                <c:pt idx="131">
                  <c:v>0.35493611292901955</c:v>
                </c:pt>
                <c:pt idx="132">
                  <c:v>0.363569123269669</c:v>
                </c:pt>
                <c:pt idx="133">
                  <c:v>0.37163753595424104</c:v>
                </c:pt>
                <c:pt idx="134">
                  <c:v>0.37911708349695472</c:v>
                </c:pt>
                <c:pt idx="135">
                  <c:v>0.38598619281580726</c:v>
                </c:pt>
                <c:pt idx="136">
                  <c:v>0.39222611951083253</c:v>
                </c:pt>
                <c:pt idx="137">
                  <c:v>0.39782106124899363</c:v>
                </c:pt>
                <c:pt idx="138">
                  <c:v>0.40275824947196509</c:v>
                </c:pt>
                <c:pt idx="139">
                  <c:v>0.4070280187367411</c:v>
                </c:pt>
                <c:pt idx="140">
                  <c:v>0.41062385309480642</c:v>
                </c:pt>
                <c:pt idx="141">
                  <c:v>0.41354240901438166</c:v>
                </c:pt>
                <c:pt idx="142">
                  <c:v>0.41578351445291928</c:v>
                </c:pt>
                <c:pt idx="143">
                  <c:v>0.41735014379459068</c:v>
                </c:pt>
                <c:pt idx="144">
                  <c:v>0.41824836848105312</c:v>
                </c:pt>
                <c:pt idx="145">
                  <c:v>0.41848728328449997</c:v>
                </c:pt>
                <c:pt idx="146">
                  <c:v>0.41807890830114247</c:v>
                </c:pt>
                <c:pt idx="147">
                  <c:v>0.41703806688218004</c:v>
                </c:pt>
                <c:pt idx="148">
                  <c:v>0.41538223986936457</c:v>
                </c:pt>
                <c:pt idx="149">
                  <c:v>0.41313139666483639</c:v>
                </c:pt>
                <c:pt idx="150">
                  <c:v>0.41030780384132665</c:v>
                </c:pt>
                <c:pt idx="151">
                  <c:v>0.40693581219028002</c:v>
                </c:pt>
                <c:pt idx="152">
                  <c:v>0.40304162331291243</c:v>
                </c:pt>
                <c:pt idx="153">
                  <c:v>0.39865303708329564</c:v>
                </c:pt>
                <c:pt idx="154">
                  <c:v>0.39379918155337046</c:v>
                </c:pt>
                <c:pt idx="155">
                  <c:v>0.38851022712679839</c:v>
                </c:pt>
                <c:pt idx="156">
                  <c:v>0.38281708710040041</c:v>
                </c:pt>
                <c:pt idx="157">
                  <c:v>0.3767511069562145</c:v>
                </c:pt>
                <c:pt idx="158">
                  <c:v>0.37034374508035628</c:v>
                </c:pt>
                <c:pt idx="159">
                  <c:v>0.36362624788193809</c:v>
                </c:pt>
                <c:pt idx="160">
                  <c:v>0.35662932257986601</c:v>
                </c:pt>
                <c:pt idx="161">
                  <c:v>0.34938281120938391</c:v>
                </c:pt>
                <c:pt idx="162">
                  <c:v>0.34191536966420977</c:v>
                </c:pt>
                <c:pt idx="163">
                  <c:v>0.33425415582298468</c:v>
                </c:pt>
                <c:pt idx="164">
                  <c:v>0.32642453099826962</c:v>
                </c:pt>
                <c:pt idx="165">
                  <c:v>0.31844977907934452</c:v>
                </c:pt>
                <c:pt idx="166">
                  <c:v>0.3103508478030842</c:v>
                </c:pt>
                <c:pt idx="167">
                  <c:v>0.30214611656699053</c:v>
                </c:pt>
                <c:pt idx="168">
                  <c:v>0.29385119508288721</c:v>
                </c:pt>
                <c:pt idx="169">
                  <c:v>0.28547875694860664</c:v>
                </c:pt>
                <c:pt idx="170">
                  <c:v>0.2770384118808279</c:v>
                </c:pt>
                <c:pt idx="171">
                  <c:v>0.26853661990140199</c:v>
                </c:pt>
                <c:pt idx="172">
                  <c:v>0.25997665020289157</c:v>
                </c:pt>
                <c:pt idx="173">
                  <c:v>0.25135858674264705</c:v>
                </c:pt>
                <c:pt idx="174">
                  <c:v>0.24267938184000629</c:v>
                </c:pt>
                <c:pt idx="175">
                  <c:v>0.2339329581950978</c:v>
                </c:pt>
                <c:pt idx="176">
                  <c:v>0.22511035883233518</c:v>
                </c:pt>
                <c:pt idx="177">
                  <c:v>0.21619994352348132</c:v>
                </c:pt>
                <c:pt idx="178">
                  <c:v>0.20718762929386497</c:v>
                </c:pt>
                <c:pt idx="179">
                  <c:v>0.19805717169251172</c:v>
                </c:pt>
                <c:pt idx="180">
                  <c:v>0.18879048264435144</c:v>
                </c:pt>
                <c:pt idx="181">
                  <c:v>0.17936797993048031</c:v>
                </c:pt>
                <c:pt idx="182">
                  <c:v>0.16976896268762395</c:v>
                </c:pt>
                <c:pt idx="183">
                  <c:v>0.15997200680264664</c:v>
                </c:pt>
                <c:pt idx="184">
                  <c:v>0.14995537371837231</c:v>
                </c:pt>
                <c:pt idx="185">
                  <c:v>0.13969742597253626</c:v>
                </c:pt>
                <c:pt idx="186">
                  <c:v>0.12917704276464886</c:v>
                </c:pt>
                <c:pt idx="187">
                  <c:v>0.11837402898118488</c:v>
                </c:pt>
                <c:pt idx="188">
                  <c:v>0.10726951139664204</c:v>
                </c:pt>
                <c:pt idx="189">
                  <c:v>9.5846316189962824E-2</c:v>
                </c:pt>
                <c:pt idx="190">
                  <c:v>8.4089322451641163E-2</c:v>
                </c:pt>
                <c:pt idx="191">
                  <c:v>7.1985786982709438E-2</c:v>
                </c:pt>
                <c:pt idx="192">
                  <c:v>5.9525636377446935E-2</c:v>
                </c:pt>
                <c:pt idx="193">
                  <c:v>4.6701723111725685E-2</c:v>
                </c:pt>
                <c:pt idx="194">
                  <c:v>3.3510043104227935E-2</c:v>
                </c:pt>
                <c:pt idx="195">
                  <c:v>1.9949912956313744E-2</c:v>
                </c:pt>
                <c:pt idx="196">
                  <c:v>6.0241057889823327E-3</c:v>
                </c:pt>
                <c:pt idx="197">
                  <c:v>-8.2610547335484081E-3</c:v>
                </c:pt>
                <c:pt idx="198">
                  <c:v>-2.2895641986719922E-2</c:v>
                </c:pt>
                <c:pt idx="199">
                  <c:v>-3.7866114812818007E-2</c:v>
                </c:pt>
                <c:pt idx="200">
                  <c:v>-5.3155345542362821E-2</c:v>
                </c:pt>
                <c:pt idx="201">
                  <c:v>-6.8742685940980458E-2</c:v>
                </c:pt>
                <c:pt idx="202">
                  <c:v>-8.4604069063195689E-2</c:v>
                </c:pt>
                <c:pt idx="203">
                  <c:v>-0.10071214471088243</c:v>
                </c:pt>
                <c:pt idx="204">
                  <c:v>-0.11703644597228573</c:v>
                </c:pt>
                <c:pt idx="205">
                  <c:v>-0.13354358415221582</c:v>
                </c:pt>
                <c:pt idx="206">
                  <c:v>-0.1501974692891585</c:v>
                </c:pt>
                <c:pt idx="207">
                  <c:v>-0.16695955338429314</c:v>
                </c:pt>
                <c:pt idx="208">
                  <c:v>-0.18378909343441516</c:v>
                </c:pt>
                <c:pt idx="209">
                  <c:v>-0.20064343135943127</c:v>
                </c:pt>
                <c:pt idx="210">
                  <c:v>-0.21747828793976853</c:v>
                </c:pt>
                <c:pt idx="211">
                  <c:v>-0.23424806792459366</c:v>
                </c:pt>
                <c:pt idx="212">
                  <c:v>-0.25090617353367139</c:v>
                </c:pt>
                <c:pt idx="213">
                  <c:v>-0.26740532365012915</c:v>
                </c:pt>
                <c:pt idx="214">
                  <c:v>-0.283697876085099</c:v>
                </c:pt>
                <c:pt idx="215">
                  <c:v>-0.29973615038553375</c:v>
                </c:pt>
                <c:pt idx="216">
                  <c:v>-0.31547274875134451</c:v>
                </c:pt>
                <c:pt idx="217">
                  <c:v>-0.33086087272577824</c:v>
                </c:pt>
                <c:pt idx="218">
                  <c:v>-0.34585463342247247</c:v>
                </c:pt>
                <c:pt idx="219">
                  <c:v>-0.36040935315308165</c:v>
                </c:pt>
                <c:pt idx="220">
                  <c:v>-0.37448185642027154</c:v>
                </c:pt>
                <c:pt idx="221">
                  <c:v>-0.38803074834198281</c:v>
                </c:pt>
                <c:pt idx="222">
                  <c:v>-0.40101667867414803</c:v>
                </c:pt>
                <c:pt idx="223">
                  <c:v>-0.41340258970064692</c:v>
                </c:pt>
                <c:pt idx="224">
                  <c:v>-0.42515394636149351</c:v>
                </c:pt>
                <c:pt idx="225">
                  <c:v>-0.436238947093462</c:v>
                </c:pt>
                <c:pt idx="226">
                  <c:v>-0.4466287139620837</c:v>
                </c:pt>
                <c:pt idx="227">
                  <c:v>-0.45629746077077055</c:v>
                </c:pt>
                <c:pt idx="228">
                  <c:v>-0.46522263794241847</c:v>
                </c:pt>
                <c:pt idx="229">
                  <c:v>-0.47338505308196538</c:v>
                </c:pt>
                <c:pt idx="230">
                  <c:v>-0.48076896624585963</c:v>
                </c:pt>
                <c:pt idx="231">
                  <c:v>-0.48736215906714675</c:v>
                </c:pt>
                <c:pt idx="232">
                  <c:v>-0.49315597701389957</c:v>
                </c:pt>
                <c:pt idx="233">
                  <c:v>-0.49814534419507867</c:v>
                </c:pt>
                <c:pt idx="234">
                  <c:v>-0.50232875027276136</c:v>
                </c:pt>
                <c:pt idx="235">
                  <c:v>-0.50570820919423454</c:v>
                </c:pt>
                <c:pt idx="236">
                  <c:v>-0.50828918962296155</c:v>
                </c:pt>
                <c:pt idx="237">
                  <c:v>-0.51008051712517644</c:v>
                </c:pt>
                <c:pt idx="238">
                  <c:v>-0.51109424836006068</c:v>
                </c:pt>
                <c:pt idx="239">
                  <c:v>-0.51134551772726555</c:v>
                </c:pt>
                <c:pt idx="240">
                  <c:v>-0.510852357146937</c:v>
                </c:pt>
                <c:pt idx="241">
                  <c:v>-0.50963548988509699</c:v>
                </c:pt>
                <c:pt idx="242">
                  <c:v>-0.50771809959158853</c:v>
                </c:pt>
                <c:pt idx="243">
                  <c:v>-0.50512557598865859</c:v>
                </c:pt>
                <c:pt idx="244">
                  <c:v>-0.50188523893483949</c:v>
                </c:pt>
                <c:pt idx="245">
                  <c:v>-0.49802604288952534</c:v>
                </c:pt>
                <c:pt idx="246">
                  <c:v>-0.49357826411599465</c:v>
                </c:pt>
                <c:pt idx="247">
                  <c:v>-0.48857317328098082</c:v>
                </c:pt>
                <c:pt idx="248">
                  <c:v>-0.48304269643239139</c:v>
                </c:pt>
                <c:pt idx="249">
                  <c:v>-0.47701906765724517</c:v>
                </c:pt>
                <c:pt idx="250">
                  <c:v>-0.47053447703179435</c:v>
                </c:pt>
                <c:pt idx="251">
                  <c:v>-0.4636207177662211</c:v>
                </c:pt>
                <c:pt idx="252">
                  <c:v>-0.45630883670710598</c:v>
                </c:pt>
                <c:pt idx="253">
                  <c:v>-0.44862879258086963</c:v>
                </c:pt>
                <c:pt idx="254">
                  <c:v>-0.44060912652867734</c:v>
                </c:pt>
                <c:pt idx="255">
                  <c:v>-0.4322766495856657</c:v>
                </c:pt>
                <c:pt idx="256">
                  <c:v>-0.4236561517828466</c:v>
                </c:pt>
                <c:pt idx="257">
                  <c:v>-0.41477013748760688</c:v>
                </c:pt>
                <c:pt idx="258">
                  <c:v>-0.40563859143889963</c:v>
                </c:pt>
                <c:pt idx="259">
                  <c:v>-0.39627877966890612</c:v>
                </c:pt>
                <c:pt idx="260">
                  <c:v>-0.38670508913010626</c:v>
                </c:pt>
                <c:pt idx="261">
                  <c:v>-0.376928909365015</c:v>
                </c:pt>
                <c:pt idx="262">
                  <c:v>-0.36695855896924112</c:v>
                </c:pt>
                <c:pt idx="263">
                  <c:v>-0.35679925891546005</c:v>
                </c:pt>
                <c:pt idx="264">
                  <c:v>-0.34645315403942312</c:v>
                </c:pt>
                <c:pt idx="265">
                  <c:v>-0.33591938315669817</c:v>
                </c:pt>
                <c:pt idx="266">
                  <c:v>-0.32519419740174693</c:v>
                </c:pt>
                <c:pt idx="267">
                  <c:v>-0.3142711254835629</c:v>
                </c:pt>
                <c:pt idx="268">
                  <c:v>-0.30314118366077947</c:v>
                </c:pt>
                <c:pt idx="269">
                  <c:v>-0.29179312738105051</c:v>
                </c:pt>
                <c:pt idx="270">
                  <c:v>-0.280213740731171</c:v>
                </c:pt>
                <c:pt idx="271">
                  <c:v>-0.26838815913050701</c:v>
                </c:pt>
                <c:pt idx="272">
                  <c:v>-0.25630022009235576</c:v>
                </c:pt>
                <c:pt idx="273">
                  <c:v>-0.24393283639316951</c:v>
                </c:pt>
                <c:pt idx="274">
                  <c:v>-0.23126838564047469</c:v>
                </c:pt>
                <c:pt idx="275">
                  <c:v>-0.21828911002366119</c:v>
                </c:pt>
                <c:pt idx="276">
                  <c:v>-0.2049775199688787</c:v>
                </c:pt>
                <c:pt idx="277">
                  <c:v>-0.19131679549594544</c:v>
                </c:pt>
                <c:pt idx="278">
                  <c:v>-0.17729117928245447</c:v>
                </c:pt>
                <c:pt idx="279">
                  <c:v>-0.16288635576503516</c:v>
                </c:pt>
                <c:pt idx="280">
                  <c:v>-0.14808981103365876</c:v>
                </c:pt>
                <c:pt idx="281">
                  <c:v>-0.13289116878345031</c:v>
                </c:pt>
                <c:pt idx="282">
                  <c:v>-0.11728249816000361</c:v>
                </c:pt>
                <c:pt idx="283">
                  <c:v>-0.1012585899488402</c:v>
                </c:pt>
                <c:pt idx="284">
                  <c:v>-8.4817198198248095E-2</c:v>
                </c:pt>
                <c:pt idx="285">
                  <c:v>-6.7959245009541383E-2</c:v>
                </c:pt>
                <c:pt idx="286">
                  <c:v>-5.0688986864023511E-2</c:v>
                </c:pt>
                <c:pt idx="287">
                  <c:v>-3.3014141468177341E-2</c:v>
                </c:pt>
                <c:pt idx="288">
                  <c:v>-1.494597467693623E-2</c:v>
                </c:pt>
                <c:pt idx="289">
                  <c:v>3.5006524090229613E-3</c:v>
                </c:pt>
                <c:pt idx="290">
                  <c:v>2.2307275588036739E-2</c:v>
                </c:pt>
                <c:pt idx="291">
                  <c:v>4.1451857924012334E-2</c:v>
                </c:pt>
                <c:pt idx="292">
                  <c:v>6.0908856931421111E-2</c:v>
                </c:pt>
                <c:pt idx="293">
                  <c:v>8.0649326845277647E-2</c:v>
                </c:pt>
                <c:pt idx="294">
                  <c:v>0.10064105396402692</c:v>
                </c:pt>
                <c:pt idx="295">
                  <c:v>0.12084872282345166</c:v>
                </c:pt>
                <c:pt idx="296">
                  <c:v>0.14123411077531253</c:v>
                </c:pt>
                <c:pt idx="297">
                  <c:v>0.16175630840154293</c:v>
                </c:pt>
                <c:pt idx="298">
                  <c:v>0.18237196308928422</c:v>
                </c:pt>
                <c:pt idx="299">
                  <c:v>0.20303554301965238</c:v>
                </c:pt>
                <c:pt idx="300">
                  <c:v>0.22369961877975594</c:v>
                </c:pt>
                <c:pt idx="301">
                  <c:v>0.24431515978924268</c:v>
                </c:pt>
                <c:pt idx="302">
                  <c:v>0.26483184273593763</c:v>
                </c:pt>
                <c:pt idx="303">
                  <c:v>0.28519836923670572</c:v>
                </c:pt>
                <c:pt idx="304">
                  <c:v>0.30536278997666677</c:v>
                </c:pt>
                <c:pt idx="305">
                  <c:v>0.32527283262983792</c:v>
                </c:pt>
                <c:pt idx="306">
                  <c:v>0.34487623092509151</c:v>
                </c:pt>
                <c:pt idx="307">
                  <c:v>0.36412105229127273</c:v>
                </c:pt>
                <c:pt idx="308">
                  <c:v>0.38295602159303654</c:v>
                </c:pt>
                <c:pt idx="309">
                  <c:v>0.40133083855336527</c:v>
                </c:pt>
                <c:pt idx="310">
                  <c:v>0.41919648654901676</c:v>
                </c:pt>
                <c:pt idx="311">
                  <c:v>0.4365055305607779</c:v>
                </c:pt>
                <c:pt idx="312">
                  <c:v>0.45321240216102149</c:v>
                </c:pt>
                <c:pt idx="313">
                  <c:v>0.46927366952653388</c:v>
                </c:pt>
                <c:pt idx="314">
                  <c:v>0.48464829057491099</c:v>
                </c:pt>
                <c:pt idx="315">
                  <c:v>0.49929784743815941</c:v>
                </c:pt>
                <c:pt idx="316">
                  <c:v>0.51318676060775847</c:v>
                </c:pt>
                <c:pt idx="317">
                  <c:v>0.52628248121171628</c:v>
                </c:pt>
                <c:pt idx="318">
                  <c:v>0.53855566001654653</c:v>
                </c:pt>
                <c:pt idx="319">
                  <c:v>0.54998029188614739</c:v>
                </c:pt>
                <c:pt idx="320">
                  <c:v>0.5605338345758657</c:v>
                </c:pt>
                <c:pt idx="321">
                  <c:v>0.57019730089423715</c:v>
                </c:pt>
                <c:pt idx="322">
                  <c:v>0.57895532342765499</c:v>
                </c:pt>
                <c:pt idx="323">
                  <c:v>0.58679619119523252</c:v>
                </c:pt>
                <c:pt idx="324">
                  <c:v>0.59371185778302149</c:v>
                </c:pt>
                <c:pt idx="325">
                  <c:v>0.59969792069915251</c:v>
                </c:pt>
                <c:pt idx="326">
                  <c:v>0.60475357189487033</c:v>
                </c:pt>
                <c:pt idx="327">
                  <c:v>0.60888151961123305</c:v>
                </c:pt>
                <c:pt idx="328">
                  <c:v>0.61208788193761143</c:v>
                </c:pt>
                <c:pt idx="329">
                  <c:v>0.61438205270599167</c:v>
                </c:pt>
                <c:pt idx="330">
                  <c:v>0.61577654059406328</c:v>
                </c:pt>
                <c:pt idx="331">
                  <c:v>0.61628678256937097</c:v>
                </c:pt>
                <c:pt idx="332">
                  <c:v>0.61593093307515101</c:v>
                </c:pt>
                <c:pt idx="333">
                  <c:v>0.61472963063403652</c:v>
                </c:pt>
                <c:pt idx="334">
                  <c:v>0.61270574382613063</c:v>
                </c:pt>
                <c:pt idx="335">
                  <c:v>0.60988409887984663</c:v>
                </c:pt>
                <c:pt idx="336">
                  <c:v>0.60629119139349041</c:v>
                </c:pt>
                <c:pt idx="337">
                  <c:v>0.60195488497810568</c:v>
                </c:pt>
                <c:pt idx="338">
                  <c:v>0.59690409987216297</c:v>
                </c:pt>
                <c:pt idx="339">
                  <c:v>0.59116849482004907</c:v>
                </c:pt>
                <c:pt idx="340">
                  <c:v>0.58477814572218056</c:v>
                </c:pt>
                <c:pt idx="341">
                  <c:v>0.57776322474760744</c:v>
                </c:pt>
                <c:pt idx="342">
                  <c:v>0.57015368374258402</c:v>
                </c:pt>
                <c:pt idx="343">
                  <c:v>0.56197894586312769</c:v>
                </c:pt>
                <c:pt idx="344">
                  <c:v>0.55326760939870012</c:v>
                </c:pt>
                <c:pt idx="345">
                  <c:v>0.54404716773109774</c:v>
                </c:pt>
                <c:pt idx="346">
                  <c:v>0.53434374928169959</c:v>
                </c:pt>
                <c:pt idx="347">
                  <c:v>0.52418188113706943</c:v>
                </c:pt>
                <c:pt idx="348">
                  <c:v>0.51358427980498644</c:v>
                </c:pt>
                <c:pt idx="349">
                  <c:v>0.50257167223984545</c:v>
                </c:pt>
                <c:pt idx="350">
                  <c:v>0.491162649889964</c:v>
                </c:pt>
                <c:pt idx="351">
                  <c:v>0.47937355806414789</c:v>
                </c:pt>
                <c:pt idx="352">
                  <c:v>0.46721842239800204</c:v>
                </c:pt>
                <c:pt idx="353">
                  <c:v>0.45470891363157001</c:v>
                </c:pt>
                <c:pt idx="354">
                  <c:v>0.44185435130088446</c:v>
                </c:pt>
                <c:pt idx="355">
                  <c:v>0.42866174631081799</c:v>
                </c:pt>
                <c:pt idx="356">
                  <c:v>0.41513588171059734</c:v>
                </c:pt>
                <c:pt idx="357">
                  <c:v>0.40127943035272107</c:v>
                </c:pt>
                <c:pt idx="358">
                  <c:v>0.38709310749724102</c:v>
                </c:pt>
                <c:pt idx="359">
                  <c:v>0.37257585584239239</c:v>
                </c:pt>
                <c:pt idx="360">
                  <c:v>0.35772505993418258</c:v>
                </c:pt>
                <c:pt idx="361">
                  <c:v>0.34253678644479135</c:v>
                </c:pt>
                <c:pt idx="362">
                  <c:v>0.32700604642320552</c:v>
                </c:pt>
                <c:pt idx="363">
                  <c:v>0.31112707531941919</c:v>
                </c:pt>
                <c:pt idx="364">
                  <c:v>0.29489362637084277</c:v>
                </c:pt>
                <c:pt idx="365">
                  <c:v>0.27829927281831401</c:v>
                </c:pt>
                <c:pt idx="366">
                  <c:v>0.26133771438837278</c:v>
                </c:pt>
                <c:pt idx="367">
                  <c:v>0.24400308353457939</c:v>
                </c:pt>
                <c:pt idx="368">
                  <c:v>0.22629024706755602</c:v>
                </c:pt>
                <c:pt idx="369">
                  <c:v>0.20819509901305081</c:v>
                </c:pt>
                <c:pt idx="370">
                  <c:v>0.18971484081011492</c:v>
                </c:pt>
                <c:pt idx="371">
                  <c:v>0.17084824528688353</c:v>
                </c:pt>
                <c:pt idx="372">
                  <c:v>0.15159590121841393</c:v>
                </c:pt>
                <c:pt idx="373">
                  <c:v>0.13196043566845819</c:v>
                </c:pt>
                <c:pt idx="374">
                  <c:v>0.11194671173420276</c:v>
                </c:pt>
                <c:pt idx="375">
                  <c:v>9.1561999739854294E-2</c:v>
                </c:pt>
                <c:pt idx="376">
                  <c:v>7.0816120352402465E-2</c:v>
                </c:pt>
                <c:pt idx="377">
                  <c:v>4.9721558512981448E-2</c:v>
                </c:pt>
                <c:pt idx="378">
                  <c:v>2.8293547483245581E-2</c:v>
                </c:pt>
                <c:pt idx="379">
                  <c:v>6.5501226925848248E-3</c:v>
                </c:pt>
                <c:pt idx="380">
                  <c:v>-1.5487854565418461E-2</c:v>
                </c:pt>
                <c:pt idx="381">
                  <c:v>-3.779670320324395E-2</c:v>
                </c:pt>
                <c:pt idx="382">
                  <c:v>-6.0349957485676314E-2</c:v>
                </c:pt>
                <c:pt idx="383">
                  <c:v>-8.3118430284721281E-2</c:v>
                </c:pt>
                <c:pt idx="384">
                  <c:v>-0.10607030322969394</c:v>
                </c:pt>
                <c:pt idx="385">
                  <c:v>-0.12917124232287638</c:v>
                </c:pt>
                <c:pt idx="386">
                  <c:v>-0.15238453740428781</c:v>
                </c:pt>
                <c:pt idx="387">
                  <c:v>-0.17567126369028715</c:v>
                </c:pt>
                <c:pt idx="388">
                  <c:v>-0.19899046347845173</c:v>
                </c:pt>
                <c:pt idx="389">
                  <c:v>-0.22229934600379128</c:v>
                </c:pt>
                <c:pt idx="390">
                  <c:v>-0.24555350334713238</c:v>
                </c:pt>
                <c:pt idx="391">
                  <c:v>-0.26870714023369358</c:v>
                </c:pt>
                <c:pt idx="392">
                  <c:v>-0.29171331551676083</c:v>
                </c:pt>
                <c:pt idx="393">
                  <c:v>-0.31452419311634128</c:v>
                </c:pt>
                <c:pt idx="394">
                  <c:v>-0.3370913001742063</c:v>
                </c:pt>
                <c:pt idx="395">
                  <c:v>-0.35936579019345055</c:v>
                </c:pt>
                <c:pt idx="396">
                  <c:v>-0.38129870895134949</c:v>
                </c:pt>
                <c:pt idx="397">
                  <c:v>-0.40284126100779355</c:v>
                </c:pt>
                <c:pt idx="398">
                  <c:v>-0.42394507467695791</c:v>
                </c:pt>
                <c:pt idx="399">
                  <c:v>-0.44456246338631161</c:v>
                </c:pt>
                <c:pt idx="400">
                  <c:v>-0.46464668141388221</c:v>
                </c:pt>
                <c:pt idx="401">
                  <c:v>-0.48415217207129452</c:v>
                </c:pt>
                <c:pt idx="402">
                  <c:v>-0.50303480648601273</c:v>
                </c:pt>
                <c:pt idx="403">
                  <c:v>-0.52125211123104342</c:v>
                </c:pt>
                <c:pt idx="404">
                  <c:v>-0.53876348315378086</c:v>
                </c:pt>
                <c:pt idx="405">
                  <c:v>-0.55553038986742787</c:v>
                </c:pt>
                <c:pt idx="406">
                  <c:v>-0.57151655448828231</c:v>
                </c:pt>
                <c:pt idx="407">
                  <c:v>-0.58668812332993114</c:v>
                </c:pt>
                <c:pt idx="408">
                  <c:v>-0.6010138154008462</c:v>
                </c:pt>
                <c:pt idx="409">
                  <c:v>-0.61446505269481144</c:v>
                </c:pt>
                <c:pt idx="410">
                  <c:v>-0.62701607041378982</c:v>
                </c:pt>
                <c:pt idx="411">
                  <c:v>-0.63864400641996366</c:v>
                </c:pt>
                <c:pt idx="412">
                  <c:v>-0.64932896937738949</c:v>
                </c:pt>
                <c:pt idx="413">
                  <c:v>-0.65905408521354836</c:v>
                </c:pt>
                <c:pt idx="414">
                  <c:v>-0.66780552170647334</c:v>
                </c:pt>
                <c:pt idx="415">
                  <c:v>-0.67557249118340867</c:v>
                </c:pt>
                <c:pt idx="416">
                  <c:v>-0.68234723150125132</c:v>
                </c:pt>
                <c:pt idx="417">
                  <c:v>-0.68812496566632786</c:v>
                </c:pt>
                <c:pt idx="418">
                  <c:v>-0.69290384064017496</c:v>
                </c:pt>
                <c:pt idx="419">
                  <c:v>-0.69668484606750647</c:v>
                </c:pt>
                <c:pt idx="420">
                  <c:v>-0.69947171385087326</c:v>
                </c:pt>
                <c:pt idx="421">
                  <c:v>-0.70127079968181472</c:v>
                </c:pt>
                <c:pt idx="422">
                  <c:v>-0.70209094781854364</c:v>
                </c:pt>
                <c:pt idx="423">
                  <c:v>-0.70194334057316543</c:v>
                </c:pt>
                <c:pt idx="424">
                  <c:v>-0.70084133413469862</c:v>
                </c:pt>
                <c:pt idx="425">
                  <c:v>-0.69880028250517967</c:v>
                </c:pt>
                <c:pt idx="426">
                  <c:v>-0.6958373514622419</c:v>
                </c:pt>
                <c:pt idx="427">
                  <c:v>-0.69197132458003574</c:v>
                </c:pt>
                <c:pt idx="428">
                  <c:v>-0.68722240343850538</c:v>
                </c:pt>
                <c:pt idx="429">
                  <c:v>-0.68161200422623813</c:v>
                </c:pt>
                <c:pt idx="430">
                  <c:v>-0.67516255299191263</c:v>
                </c:pt>
                <c:pt idx="431">
                  <c:v>-0.66789728182161079</c:v>
                </c:pt>
                <c:pt idx="432">
                  <c:v>-0.65984002821209831</c:v>
                </c:pt>
                <c:pt idx="433">
                  <c:v>-0.65101503987224874</c:v>
                </c:pt>
                <c:pt idx="434">
                  <c:v>-0.6414467871152546</c:v>
                </c:pt>
                <c:pt idx="435">
                  <c:v>-0.63115978490292013</c:v>
                </c:pt>
                <c:pt idx="436">
                  <c:v>-0.6201784264706427</c:v>
                </c:pt>
                <c:pt idx="437">
                  <c:v>-0.60852683029886578</c:v>
                </c:pt>
                <c:pt idx="438">
                  <c:v>-0.59622870200578715</c:v>
                </c:pt>
                <c:pt idx="439">
                  <c:v>-0.58330721251964202</c:v>
                </c:pt>
                <c:pt idx="440">
                  <c:v>-0.5697848936503751</c:v>
                </c:pt>
                <c:pt idx="441">
                  <c:v>-0.55568355192404406</c:v>
                </c:pt>
                <c:pt idx="442">
                  <c:v>-0.54102420127349315</c:v>
                </c:pt>
                <c:pt idx="443">
                  <c:v>-0.52582701490076988</c:v>
                </c:pt>
                <c:pt idx="444">
                  <c:v>-0.51011129634578978</c:v>
                </c:pt>
                <c:pt idx="445">
                  <c:v>-0.49389546951739222</c:v>
                </c:pt>
                <c:pt idx="446">
                  <c:v>-0.47719708717262854</c:v>
                </c:pt>
                <c:pt idx="447">
                  <c:v>-0.46003285707315461</c:v>
                </c:pt>
                <c:pt idx="448">
                  <c:v>-0.4424186848088501</c:v>
                </c:pt>
                <c:pt idx="449">
                  <c:v>-0.42436973206263628</c:v>
                </c:pt>
                <c:pt idx="450">
                  <c:v>-0.4059004889006404</c:v>
                </c:pt>
                <c:pt idx="451">
                  <c:v>-0.38702485851133955</c:v>
                </c:pt>
                <c:pt idx="452">
                  <c:v>-0.36775625268827383</c:v>
                </c:pt>
                <c:pt idx="453">
                  <c:v>-0.34810769625465532</c:v>
                </c:pt>
                <c:pt idx="454">
                  <c:v>-0.3280919385651625</c:v>
                </c:pt>
                <c:pt idx="455">
                  <c:v>-0.30772157019002583</c:v>
                </c:pt>
                <c:pt idx="456">
                  <c:v>-0.28700914288802459</c:v>
                </c:pt>
                <c:pt idx="457">
                  <c:v>-0.26596729100640037</c:v>
                </c:pt>
                <c:pt idx="458">
                  <c:v>-0.2446088525045268</c:v>
                </c:pt>
                <c:pt idx="459">
                  <c:v>-0.22294698788158196</c:v>
                </c:pt>
                <c:pt idx="460">
                  <c:v>-0.2009952953932187</c:v>
                </c:pt>
                <c:pt idx="461">
                  <c:v>-0.17876792106487749</c:v>
                </c:pt>
                <c:pt idx="462">
                  <c:v>-0.15627966214638814</c:v>
                </c:pt>
                <c:pt idx="463">
                  <c:v>-0.13354606280032777</c:v>
                </c:pt>
                <c:pt idx="464">
                  <c:v>-0.11058350097180725</c:v>
                </c:pt>
                <c:pt idx="465">
                  <c:v>-8.7409265546709511E-2</c:v>
                </c:pt>
                <c:pt idx="466">
                  <c:v>-6.4041623065907022E-2</c:v>
                </c:pt>
                <c:pt idx="467">
                  <c:v>-4.0499873421952326E-2</c:v>
                </c:pt>
                <c:pt idx="468">
                  <c:v>-1.6804394119807983E-2</c:v>
                </c:pt>
                <c:pt idx="469">
                  <c:v>7.0233271676519438E-3</c:v>
                </c:pt>
                <c:pt idx="470">
                  <c:v>3.0960671877038895E-2</c:v>
                </c:pt>
                <c:pt idx="471">
                  <c:v>5.4983881659704581E-2</c:v>
                </c:pt>
                <c:pt idx="472">
                  <c:v>7.9068061186988212E-2</c:v>
                </c:pt>
                <c:pt idx="473">
                  <c:v>0.10318719241535182</c:v>
                </c:pt>
                <c:pt idx="474">
                  <c:v>0.12731415997007792</c:v>
                </c:pt>
                <c:pt idx="475">
                  <c:v>0.15142078721619792</c:v>
                </c:pt>
                <c:pt idx="476">
                  <c:v>0.1754778825065236</c:v>
                </c:pt>
                <c:pt idx="477">
                  <c:v>0.19945529502889403</c:v>
                </c:pt>
                <c:pt idx="478">
                  <c:v>0.22332197961771616</c:v>
                </c:pt>
                <c:pt idx="479">
                  <c:v>0.24704606984814753</c:v>
                </c:pt>
                <c:pt idx="480">
                  <c:v>0.2705949586943438</c:v>
                </c:pt>
                <c:pt idx="481">
                  <c:v>0.29393538600550861</c:v>
                </c:pt>
                <c:pt idx="482">
                  <c:v>0.31703353203443729</c:v>
                </c:pt>
                <c:pt idx="483">
                  <c:v>0.33985511624221332</c:v>
                </c:pt>
                <c:pt idx="484">
                  <c:v>0.36236550059905731</c:v>
                </c:pt>
                <c:pt idx="485">
                  <c:v>0.38452979660440845</c:v>
                </c:pt>
                <c:pt idx="486">
                  <c:v>0.40631297525850052</c:v>
                </c:pt>
                <c:pt idx="487">
                  <c:v>0.42767997923236367</c:v>
                </c:pt>
                <c:pt idx="488">
                  <c:v>0.44859583650273477</c:v>
                </c:pt>
                <c:pt idx="489">
                  <c:v>0.46902577474220508</c:v>
                </c:pt>
                <c:pt idx="490">
                  <c:v>0.48893533578251552</c:v>
                </c:pt>
                <c:pt idx="491">
                  <c:v>0.50829048949967781</c:v>
                </c:pt>
                <c:pt idx="492">
                  <c:v>0.52705774650303294</c:v>
                </c:pt>
                <c:pt idx="493">
                  <c:v>0.5452042690459592</c:v>
                </c:pt>
                <c:pt idx="494">
                  <c:v>0.56269797961322143</c:v>
                </c:pt>
                <c:pt idx="495">
                  <c:v>0.57950766667846476</c:v>
                </c:pt>
                <c:pt idx="496">
                  <c:v>0.59560308716464982</c:v>
                </c:pt>
                <c:pt idx="497">
                  <c:v>0.6109550651799025</c:v>
                </c:pt>
                <c:pt idx="498">
                  <c:v>0.62553558664090669</c:v>
                </c:pt>
                <c:pt idx="499">
                  <c:v>0.63931788943524737</c:v>
                </c:pt>
                <c:pt idx="500">
                  <c:v>0.65227654881267205</c:v>
                </c:pt>
              </c:numCache>
            </c:numRef>
          </c:yVal>
        </c:ser>
        <c:axId val="62859904"/>
        <c:axId val="62878464"/>
      </c:scatterChart>
      <c:valAx>
        <c:axId val="62859904"/>
        <c:scaling>
          <c:orientation val="minMax"/>
          <c:max val="5"/>
        </c:scaling>
        <c:axPos val="b"/>
        <c:minorGridlines/>
        <c:numFmt formatCode="0" sourceLinked="0"/>
        <c:tickLblPos val="nextTo"/>
        <c:crossAx val="62878464"/>
        <c:crosses val="autoZero"/>
        <c:crossBetween val="midCat"/>
        <c:minorUnit val="1"/>
      </c:valAx>
      <c:valAx>
        <c:axId val="62878464"/>
        <c:scaling>
          <c:orientation val="minMax"/>
        </c:scaling>
        <c:axPos val="l"/>
        <c:majorGridlines/>
        <c:numFmt formatCode="0.0" sourceLinked="0"/>
        <c:tickLblPos val="nextTo"/>
        <c:crossAx val="62859904"/>
        <c:crosses val="autoZero"/>
        <c:crossBetween val="midCat"/>
        <c:majorUnit val="0.4"/>
        <c:minorUnit val="0.4"/>
      </c:valAx>
    </c:plotArea>
    <c:plotVisOnly val="1"/>
  </c:chart>
  <c:printSettings>
    <c:headerFooter/>
    <c:pageMargins b="0.78740157499999996" l="0.511811024" r="0.511811024" t="0.78740157499999996" header="0.31496062000000014" footer="0.3149606200000001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>
              <a:defRPr/>
            </a:pPr>
            <a:r>
              <a:rPr lang="en-US" sz="1400"/>
              <a:t>velocidade vy(t)</a:t>
            </a:r>
            <a:r>
              <a:rPr lang="en-US" sz="1400" baseline="0"/>
              <a:t> vs. tempo</a:t>
            </a:r>
            <a:endParaRPr lang="en-US" sz="1400"/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strRef>
              <c:f>'comportamento na vertical'!$C$2</c:f>
              <c:strCache>
                <c:ptCount val="1"/>
                <c:pt idx="0">
                  <c:v>vy(t)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noFill/>
              </a:ln>
            </c:spPr>
          </c:marker>
          <c:xVal>
            <c:numRef>
              <c:f>'comportamento na vertical'!$B$3:$B$503</c:f>
              <c:numCache>
                <c:formatCode>0.00</c:formatCode>
                <c:ptCount val="5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6.0000000000000005E-2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9.9999999999999992E-2</c:v>
                </c:pt>
                <c:pt idx="11">
                  <c:v>0.10999999999999999</c:v>
                </c:pt>
                <c:pt idx="12">
                  <c:v>0.11999999999999998</c:v>
                </c:pt>
                <c:pt idx="13">
                  <c:v>0.12999999999999998</c:v>
                </c:pt>
                <c:pt idx="14">
                  <c:v>0.13999999999999999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0.18000000000000002</c:v>
                </c:pt>
                <c:pt idx="19">
                  <c:v>0.19000000000000003</c:v>
                </c:pt>
                <c:pt idx="20">
                  <c:v>0.20000000000000004</c:v>
                </c:pt>
                <c:pt idx="21">
                  <c:v>0.21000000000000005</c:v>
                </c:pt>
                <c:pt idx="22">
                  <c:v>0.22000000000000006</c:v>
                </c:pt>
                <c:pt idx="23">
                  <c:v>0.23000000000000007</c:v>
                </c:pt>
                <c:pt idx="24">
                  <c:v>0.24000000000000007</c:v>
                </c:pt>
                <c:pt idx="25">
                  <c:v>0.25000000000000006</c:v>
                </c:pt>
                <c:pt idx="26">
                  <c:v>0.26000000000000006</c:v>
                </c:pt>
                <c:pt idx="27">
                  <c:v>0.27000000000000007</c:v>
                </c:pt>
                <c:pt idx="28">
                  <c:v>0.28000000000000008</c:v>
                </c:pt>
                <c:pt idx="29">
                  <c:v>0.29000000000000009</c:v>
                </c:pt>
                <c:pt idx="30">
                  <c:v>0.3000000000000001</c:v>
                </c:pt>
                <c:pt idx="31">
                  <c:v>0.31000000000000011</c:v>
                </c:pt>
                <c:pt idx="32">
                  <c:v>0.32000000000000012</c:v>
                </c:pt>
                <c:pt idx="33">
                  <c:v>0.33000000000000013</c:v>
                </c:pt>
                <c:pt idx="34">
                  <c:v>0.34000000000000014</c:v>
                </c:pt>
                <c:pt idx="35">
                  <c:v>0.35000000000000014</c:v>
                </c:pt>
                <c:pt idx="36">
                  <c:v>0.36000000000000015</c:v>
                </c:pt>
                <c:pt idx="37">
                  <c:v>0.37000000000000016</c:v>
                </c:pt>
                <c:pt idx="38">
                  <c:v>0.38000000000000017</c:v>
                </c:pt>
                <c:pt idx="39">
                  <c:v>0.39000000000000018</c:v>
                </c:pt>
                <c:pt idx="40">
                  <c:v>0.40000000000000019</c:v>
                </c:pt>
                <c:pt idx="41">
                  <c:v>0.4100000000000002</c:v>
                </c:pt>
                <c:pt idx="42">
                  <c:v>0.42000000000000021</c:v>
                </c:pt>
                <c:pt idx="43">
                  <c:v>0.43000000000000022</c:v>
                </c:pt>
                <c:pt idx="44">
                  <c:v>0.44000000000000022</c:v>
                </c:pt>
                <c:pt idx="45">
                  <c:v>0.45000000000000023</c:v>
                </c:pt>
                <c:pt idx="46">
                  <c:v>0.46000000000000024</c:v>
                </c:pt>
                <c:pt idx="47">
                  <c:v>0.47000000000000025</c:v>
                </c:pt>
                <c:pt idx="48">
                  <c:v>0.48000000000000026</c:v>
                </c:pt>
                <c:pt idx="49">
                  <c:v>0.49000000000000027</c:v>
                </c:pt>
                <c:pt idx="50">
                  <c:v>0.50000000000000022</c:v>
                </c:pt>
                <c:pt idx="51">
                  <c:v>0.51000000000000023</c:v>
                </c:pt>
                <c:pt idx="52">
                  <c:v>0.52000000000000024</c:v>
                </c:pt>
                <c:pt idx="53">
                  <c:v>0.53000000000000025</c:v>
                </c:pt>
                <c:pt idx="54">
                  <c:v>0.54000000000000026</c:v>
                </c:pt>
                <c:pt idx="55">
                  <c:v>0.55000000000000027</c:v>
                </c:pt>
                <c:pt idx="56">
                  <c:v>0.56000000000000028</c:v>
                </c:pt>
                <c:pt idx="57">
                  <c:v>0.57000000000000028</c:v>
                </c:pt>
                <c:pt idx="58">
                  <c:v>0.58000000000000029</c:v>
                </c:pt>
                <c:pt idx="59">
                  <c:v>0.5900000000000003</c:v>
                </c:pt>
                <c:pt idx="60">
                  <c:v>0.60000000000000031</c:v>
                </c:pt>
                <c:pt idx="61">
                  <c:v>0.61000000000000032</c:v>
                </c:pt>
                <c:pt idx="62">
                  <c:v>0.62000000000000033</c:v>
                </c:pt>
                <c:pt idx="63">
                  <c:v>0.63000000000000034</c:v>
                </c:pt>
                <c:pt idx="64">
                  <c:v>0.64000000000000035</c:v>
                </c:pt>
                <c:pt idx="65">
                  <c:v>0.65000000000000036</c:v>
                </c:pt>
                <c:pt idx="66">
                  <c:v>0.66000000000000036</c:v>
                </c:pt>
                <c:pt idx="67">
                  <c:v>0.67000000000000037</c:v>
                </c:pt>
                <c:pt idx="68">
                  <c:v>0.68000000000000038</c:v>
                </c:pt>
                <c:pt idx="69">
                  <c:v>0.69000000000000039</c:v>
                </c:pt>
                <c:pt idx="70">
                  <c:v>0.7000000000000004</c:v>
                </c:pt>
                <c:pt idx="71">
                  <c:v>0.71000000000000041</c:v>
                </c:pt>
                <c:pt idx="72">
                  <c:v>0.72000000000000042</c:v>
                </c:pt>
                <c:pt idx="73">
                  <c:v>0.73000000000000043</c:v>
                </c:pt>
                <c:pt idx="74">
                  <c:v>0.74000000000000044</c:v>
                </c:pt>
                <c:pt idx="75">
                  <c:v>0.75000000000000044</c:v>
                </c:pt>
                <c:pt idx="76">
                  <c:v>0.76000000000000045</c:v>
                </c:pt>
                <c:pt idx="77">
                  <c:v>0.77000000000000046</c:v>
                </c:pt>
                <c:pt idx="78">
                  <c:v>0.78000000000000047</c:v>
                </c:pt>
                <c:pt idx="79">
                  <c:v>0.79000000000000048</c:v>
                </c:pt>
                <c:pt idx="80">
                  <c:v>0.80000000000000049</c:v>
                </c:pt>
                <c:pt idx="81">
                  <c:v>0.8100000000000005</c:v>
                </c:pt>
                <c:pt idx="82">
                  <c:v>0.82000000000000051</c:v>
                </c:pt>
                <c:pt idx="83">
                  <c:v>0.83000000000000052</c:v>
                </c:pt>
                <c:pt idx="84">
                  <c:v>0.84000000000000052</c:v>
                </c:pt>
                <c:pt idx="85">
                  <c:v>0.85000000000000053</c:v>
                </c:pt>
                <c:pt idx="86">
                  <c:v>0.86000000000000054</c:v>
                </c:pt>
                <c:pt idx="87">
                  <c:v>0.87000000000000055</c:v>
                </c:pt>
                <c:pt idx="88">
                  <c:v>0.88000000000000056</c:v>
                </c:pt>
                <c:pt idx="89">
                  <c:v>0.89000000000000057</c:v>
                </c:pt>
                <c:pt idx="90">
                  <c:v>0.90000000000000058</c:v>
                </c:pt>
                <c:pt idx="91">
                  <c:v>0.91000000000000059</c:v>
                </c:pt>
                <c:pt idx="92">
                  <c:v>0.9200000000000006</c:v>
                </c:pt>
                <c:pt idx="93">
                  <c:v>0.9300000000000006</c:v>
                </c:pt>
                <c:pt idx="94">
                  <c:v>0.94000000000000061</c:v>
                </c:pt>
                <c:pt idx="95">
                  <c:v>0.95000000000000062</c:v>
                </c:pt>
                <c:pt idx="96">
                  <c:v>0.96000000000000063</c:v>
                </c:pt>
                <c:pt idx="97">
                  <c:v>0.97000000000000064</c:v>
                </c:pt>
                <c:pt idx="98">
                  <c:v>0.98000000000000065</c:v>
                </c:pt>
                <c:pt idx="99">
                  <c:v>0.99000000000000066</c:v>
                </c:pt>
                <c:pt idx="100">
                  <c:v>1.0000000000000007</c:v>
                </c:pt>
                <c:pt idx="101">
                  <c:v>1.0100000000000007</c:v>
                </c:pt>
                <c:pt idx="102">
                  <c:v>1.0200000000000007</c:v>
                </c:pt>
                <c:pt idx="103">
                  <c:v>1.0300000000000007</c:v>
                </c:pt>
                <c:pt idx="104">
                  <c:v>1.0400000000000007</c:v>
                </c:pt>
                <c:pt idx="105">
                  <c:v>1.0500000000000007</c:v>
                </c:pt>
                <c:pt idx="106">
                  <c:v>1.0600000000000007</c:v>
                </c:pt>
                <c:pt idx="107">
                  <c:v>1.0700000000000007</c:v>
                </c:pt>
                <c:pt idx="108">
                  <c:v>1.0800000000000007</c:v>
                </c:pt>
                <c:pt idx="109">
                  <c:v>1.0900000000000007</c:v>
                </c:pt>
                <c:pt idx="110">
                  <c:v>1.1000000000000008</c:v>
                </c:pt>
                <c:pt idx="111">
                  <c:v>1.1100000000000008</c:v>
                </c:pt>
                <c:pt idx="112">
                  <c:v>1.1200000000000008</c:v>
                </c:pt>
                <c:pt idx="113">
                  <c:v>1.1300000000000008</c:v>
                </c:pt>
                <c:pt idx="114">
                  <c:v>1.1400000000000008</c:v>
                </c:pt>
                <c:pt idx="115">
                  <c:v>1.1500000000000008</c:v>
                </c:pt>
                <c:pt idx="116">
                  <c:v>1.1600000000000008</c:v>
                </c:pt>
                <c:pt idx="117">
                  <c:v>1.1700000000000008</c:v>
                </c:pt>
                <c:pt idx="118">
                  <c:v>1.1800000000000008</c:v>
                </c:pt>
                <c:pt idx="119">
                  <c:v>1.1900000000000008</c:v>
                </c:pt>
                <c:pt idx="120">
                  <c:v>1.2000000000000008</c:v>
                </c:pt>
                <c:pt idx="121">
                  <c:v>1.2100000000000009</c:v>
                </c:pt>
                <c:pt idx="122">
                  <c:v>1.2200000000000009</c:v>
                </c:pt>
                <c:pt idx="123">
                  <c:v>1.2300000000000009</c:v>
                </c:pt>
                <c:pt idx="124">
                  <c:v>1.2400000000000009</c:v>
                </c:pt>
                <c:pt idx="125">
                  <c:v>1.2500000000000009</c:v>
                </c:pt>
                <c:pt idx="126">
                  <c:v>1.2600000000000009</c:v>
                </c:pt>
                <c:pt idx="127">
                  <c:v>1.2700000000000009</c:v>
                </c:pt>
                <c:pt idx="128">
                  <c:v>1.2800000000000009</c:v>
                </c:pt>
                <c:pt idx="129">
                  <c:v>1.2900000000000009</c:v>
                </c:pt>
                <c:pt idx="130">
                  <c:v>1.3000000000000009</c:v>
                </c:pt>
                <c:pt idx="131">
                  <c:v>1.3100000000000009</c:v>
                </c:pt>
                <c:pt idx="132">
                  <c:v>1.320000000000001</c:v>
                </c:pt>
                <c:pt idx="133">
                  <c:v>1.330000000000001</c:v>
                </c:pt>
                <c:pt idx="134">
                  <c:v>1.340000000000001</c:v>
                </c:pt>
                <c:pt idx="135">
                  <c:v>1.350000000000001</c:v>
                </c:pt>
                <c:pt idx="136">
                  <c:v>1.360000000000001</c:v>
                </c:pt>
                <c:pt idx="137">
                  <c:v>1.370000000000001</c:v>
                </c:pt>
                <c:pt idx="138">
                  <c:v>1.380000000000001</c:v>
                </c:pt>
                <c:pt idx="139">
                  <c:v>1.390000000000001</c:v>
                </c:pt>
                <c:pt idx="140">
                  <c:v>1.400000000000001</c:v>
                </c:pt>
                <c:pt idx="141">
                  <c:v>1.410000000000001</c:v>
                </c:pt>
                <c:pt idx="142">
                  <c:v>1.420000000000001</c:v>
                </c:pt>
                <c:pt idx="143">
                  <c:v>1.430000000000001</c:v>
                </c:pt>
                <c:pt idx="144">
                  <c:v>1.4400000000000011</c:v>
                </c:pt>
                <c:pt idx="145">
                  <c:v>1.4500000000000011</c:v>
                </c:pt>
                <c:pt idx="146">
                  <c:v>1.4600000000000011</c:v>
                </c:pt>
                <c:pt idx="147">
                  <c:v>1.4700000000000011</c:v>
                </c:pt>
                <c:pt idx="148">
                  <c:v>1.4800000000000011</c:v>
                </c:pt>
                <c:pt idx="149">
                  <c:v>1.4900000000000011</c:v>
                </c:pt>
                <c:pt idx="150">
                  <c:v>1.5000000000000011</c:v>
                </c:pt>
                <c:pt idx="151">
                  <c:v>1.5100000000000011</c:v>
                </c:pt>
                <c:pt idx="152">
                  <c:v>1.5200000000000011</c:v>
                </c:pt>
                <c:pt idx="153">
                  <c:v>1.5300000000000011</c:v>
                </c:pt>
                <c:pt idx="154">
                  <c:v>1.5400000000000011</c:v>
                </c:pt>
                <c:pt idx="155">
                  <c:v>1.5500000000000012</c:v>
                </c:pt>
                <c:pt idx="156">
                  <c:v>1.5600000000000012</c:v>
                </c:pt>
                <c:pt idx="157">
                  <c:v>1.5700000000000012</c:v>
                </c:pt>
                <c:pt idx="158">
                  <c:v>1.5800000000000012</c:v>
                </c:pt>
                <c:pt idx="159">
                  <c:v>1.5900000000000012</c:v>
                </c:pt>
                <c:pt idx="160">
                  <c:v>1.6000000000000012</c:v>
                </c:pt>
                <c:pt idx="161">
                  <c:v>1.6100000000000012</c:v>
                </c:pt>
                <c:pt idx="162">
                  <c:v>1.6200000000000012</c:v>
                </c:pt>
                <c:pt idx="163">
                  <c:v>1.6300000000000012</c:v>
                </c:pt>
                <c:pt idx="164">
                  <c:v>1.6400000000000012</c:v>
                </c:pt>
                <c:pt idx="165">
                  <c:v>1.6500000000000012</c:v>
                </c:pt>
                <c:pt idx="166">
                  <c:v>1.6600000000000013</c:v>
                </c:pt>
                <c:pt idx="167">
                  <c:v>1.6700000000000013</c:v>
                </c:pt>
                <c:pt idx="168">
                  <c:v>1.6800000000000013</c:v>
                </c:pt>
                <c:pt idx="169">
                  <c:v>1.6900000000000013</c:v>
                </c:pt>
                <c:pt idx="170">
                  <c:v>1.7000000000000013</c:v>
                </c:pt>
                <c:pt idx="171">
                  <c:v>1.7100000000000013</c:v>
                </c:pt>
                <c:pt idx="172">
                  <c:v>1.7200000000000013</c:v>
                </c:pt>
                <c:pt idx="173">
                  <c:v>1.7300000000000013</c:v>
                </c:pt>
                <c:pt idx="174">
                  <c:v>1.7400000000000013</c:v>
                </c:pt>
                <c:pt idx="175">
                  <c:v>1.7500000000000013</c:v>
                </c:pt>
                <c:pt idx="176">
                  <c:v>1.7600000000000013</c:v>
                </c:pt>
                <c:pt idx="177">
                  <c:v>1.7700000000000014</c:v>
                </c:pt>
                <c:pt idx="178">
                  <c:v>1.7800000000000014</c:v>
                </c:pt>
                <c:pt idx="179">
                  <c:v>1.7900000000000014</c:v>
                </c:pt>
                <c:pt idx="180">
                  <c:v>1.8000000000000014</c:v>
                </c:pt>
                <c:pt idx="181">
                  <c:v>1.8100000000000014</c:v>
                </c:pt>
                <c:pt idx="182">
                  <c:v>1.8200000000000014</c:v>
                </c:pt>
                <c:pt idx="183">
                  <c:v>1.8300000000000014</c:v>
                </c:pt>
                <c:pt idx="184">
                  <c:v>1.8400000000000014</c:v>
                </c:pt>
                <c:pt idx="185">
                  <c:v>1.8500000000000014</c:v>
                </c:pt>
                <c:pt idx="186">
                  <c:v>1.8600000000000014</c:v>
                </c:pt>
                <c:pt idx="187">
                  <c:v>1.8700000000000014</c:v>
                </c:pt>
                <c:pt idx="188">
                  <c:v>1.8800000000000014</c:v>
                </c:pt>
                <c:pt idx="189">
                  <c:v>1.8900000000000015</c:v>
                </c:pt>
                <c:pt idx="190">
                  <c:v>1.9000000000000015</c:v>
                </c:pt>
                <c:pt idx="191">
                  <c:v>1.9100000000000015</c:v>
                </c:pt>
                <c:pt idx="192">
                  <c:v>1.9200000000000015</c:v>
                </c:pt>
                <c:pt idx="193">
                  <c:v>1.9300000000000015</c:v>
                </c:pt>
                <c:pt idx="194">
                  <c:v>1.9400000000000015</c:v>
                </c:pt>
                <c:pt idx="195">
                  <c:v>1.9500000000000015</c:v>
                </c:pt>
                <c:pt idx="196">
                  <c:v>1.9600000000000015</c:v>
                </c:pt>
                <c:pt idx="197">
                  <c:v>1.9700000000000015</c:v>
                </c:pt>
                <c:pt idx="198">
                  <c:v>1.9800000000000015</c:v>
                </c:pt>
                <c:pt idx="199">
                  <c:v>1.9900000000000015</c:v>
                </c:pt>
                <c:pt idx="200">
                  <c:v>2.0000000000000013</c:v>
                </c:pt>
                <c:pt idx="201">
                  <c:v>2.0100000000000011</c:v>
                </c:pt>
                <c:pt idx="202">
                  <c:v>2.0200000000000009</c:v>
                </c:pt>
                <c:pt idx="203">
                  <c:v>2.0300000000000007</c:v>
                </c:pt>
                <c:pt idx="204">
                  <c:v>2.0400000000000005</c:v>
                </c:pt>
                <c:pt idx="205">
                  <c:v>2.0500000000000003</c:v>
                </c:pt>
                <c:pt idx="206">
                  <c:v>2.06</c:v>
                </c:pt>
                <c:pt idx="207">
                  <c:v>2.0699999999999998</c:v>
                </c:pt>
                <c:pt idx="208">
                  <c:v>2.0799999999999996</c:v>
                </c:pt>
                <c:pt idx="209">
                  <c:v>2.0899999999999994</c:v>
                </c:pt>
                <c:pt idx="210">
                  <c:v>2.0999999999999992</c:v>
                </c:pt>
                <c:pt idx="211">
                  <c:v>2.109999999999999</c:v>
                </c:pt>
                <c:pt idx="212">
                  <c:v>2.1199999999999988</c:v>
                </c:pt>
                <c:pt idx="213">
                  <c:v>2.1299999999999986</c:v>
                </c:pt>
                <c:pt idx="214">
                  <c:v>2.1399999999999983</c:v>
                </c:pt>
                <c:pt idx="215">
                  <c:v>2.1499999999999981</c:v>
                </c:pt>
                <c:pt idx="216">
                  <c:v>2.1599999999999979</c:v>
                </c:pt>
                <c:pt idx="217">
                  <c:v>2.1699999999999977</c:v>
                </c:pt>
                <c:pt idx="218">
                  <c:v>2.1799999999999975</c:v>
                </c:pt>
                <c:pt idx="219">
                  <c:v>2.1899999999999973</c:v>
                </c:pt>
                <c:pt idx="220">
                  <c:v>2.1999999999999971</c:v>
                </c:pt>
                <c:pt idx="221">
                  <c:v>2.2099999999999969</c:v>
                </c:pt>
                <c:pt idx="222">
                  <c:v>2.2199999999999966</c:v>
                </c:pt>
                <c:pt idx="223">
                  <c:v>2.2299999999999964</c:v>
                </c:pt>
                <c:pt idx="224">
                  <c:v>2.2399999999999962</c:v>
                </c:pt>
                <c:pt idx="225">
                  <c:v>2.249999999999996</c:v>
                </c:pt>
                <c:pt idx="226">
                  <c:v>2.2599999999999958</c:v>
                </c:pt>
                <c:pt idx="227">
                  <c:v>2.2699999999999956</c:v>
                </c:pt>
                <c:pt idx="228">
                  <c:v>2.2799999999999954</c:v>
                </c:pt>
                <c:pt idx="229">
                  <c:v>2.2899999999999952</c:v>
                </c:pt>
                <c:pt idx="230">
                  <c:v>2.2999999999999949</c:v>
                </c:pt>
                <c:pt idx="231">
                  <c:v>2.3099999999999947</c:v>
                </c:pt>
                <c:pt idx="232">
                  <c:v>2.3199999999999945</c:v>
                </c:pt>
                <c:pt idx="233">
                  <c:v>2.3299999999999943</c:v>
                </c:pt>
                <c:pt idx="234">
                  <c:v>2.3399999999999941</c:v>
                </c:pt>
                <c:pt idx="235">
                  <c:v>2.3499999999999939</c:v>
                </c:pt>
                <c:pt idx="236">
                  <c:v>2.3599999999999937</c:v>
                </c:pt>
                <c:pt idx="237">
                  <c:v>2.3699999999999934</c:v>
                </c:pt>
                <c:pt idx="238">
                  <c:v>2.3799999999999932</c:v>
                </c:pt>
                <c:pt idx="239">
                  <c:v>2.389999999999993</c:v>
                </c:pt>
                <c:pt idx="240">
                  <c:v>2.3999999999999928</c:v>
                </c:pt>
                <c:pt idx="241">
                  <c:v>2.4099999999999926</c:v>
                </c:pt>
                <c:pt idx="242">
                  <c:v>2.4199999999999924</c:v>
                </c:pt>
                <c:pt idx="243">
                  <c:v>2.4299999999999922</c:v>
                </c:pt>
                <c:pt idx="244">
                  <c:v>2.439999999999992</c:v>
                </c:pt>
                <c:pt idx="245">
                  <c:v>2.4499999999999917</c:v>
                </c:pt>
                <c:pt idx="246">
                  <c:v>2.4599999999999915</c:v>
                </c:pt>
                <c:pt idx="247">
                  <c:v>2.4699999999999913</c:v>
                </c:pt>
                <c:pt idx="248">
                  <c:v>2.4799999999999911</c:v>
                </c:pt>
                <c:pt idx="249">
                  <c:v>2.4899999999999909</c:v>
                </c:pt>
                <c:pt idx="250">
                  <c:v>2.4999999999999907</c:v>
                </c:pt>
                <c:pt idx="251">
                  <c:v>2.5099999999999905</c:v>
                </c:pt>
                <c:pt idx="252">
                  <c:v>2.5199999999999902</c:v>
                </c:pt>
                <c:pt idx="253">
                  <c:v>2.52999999999999</c:v>
                </c:pt>
                <c:pt idx="254">
                  <c:v>2.5399999999999898</c:v>
                </c:pt>
                <c:pt idx="255">
                  <c:v>2.5499999999999896</c:v>
                </c:pt>
                <c:pt idx="256">
                  <c:v>2.5599999999999894</c:v>
                </c:pt>
                <c:pt idx="257">
                  <c:v>2.5699999999999892</c:v>
                </c:pt>
                <c:pt idx="258">
                  <c:v>2.579999999999989</c:v>
                </c:pt>
                <c:pt idx="259">
                  <c:v>2.5899999999999888</c:v>
                </c:pt>
                <c:pt idx="260">
                  <c:v>2.5999999999999885</c:v>
                </c:pt>
                <c:pt idx="261">
                  <c:v>2.6099999999999883</c:v>
                </c:pt>
                <c:pt idx="262">
                  <c:v>2.6199999999999881</c:v>
                </c:pt>
                <c:pt idx="263">
                  <c:v>2.6299999999999879</c:v>
                </c:pt>
                <c:pt idx="264">
                  <c:v>2.6399999999999877</c:v>
                </c:pt>
                <c:pt idx="265">
                  <c:v>2.6499999999999875</c:v>
                </c:pt>
                <c:pt idx="266">
                  <c:v>2.6599999999999873</c:v>
                </c:pt>
                <c:pt idx="267">
                  <c:v>2.6699999999999871</c:v>
                </c:pt>
                <c:pt idx="268">
                  <c:v>2.6799999999999868</c:v>
                </c:pt>
                <c:pt idx="269">
                  <c:v>2.6899999999999866</c:v>
                </c:pt>
                <c:pt idx="270">
                  <c:v>2.6999999999999864</c:v>
                </c:pt>
                <c:pt idx="271">
                  <c:v>2.7099999999999862</c:v>
                </c:pt>
                <c:pt idx="272">
                  <c:v>2.719999999999986</c:v>
                </c:pt>
                <c:pt idx="273">
                  <c:v>2.7299999999999858</c:v>
                </c:pt>
                <c:pt idx="274">
                  <c:v>2.7399999999999856</c:v>
                </c:pt>
                <c:pt idx="275">
                  <c:v>2.7499999999999853</c:v>
                </c:pt>
                <c:pt idx="276">
                  <c:v>2.7599999999999851</c:v>
                </c:pt>
                <c:pt idx="277">
                  <c:v>2.7699999999999849</c:v>
                </c:pt>
                <c:pt idx="278">
                  <c:v>2.7799999999999847</c:v>
                </c:pt>
                <c:pt idx="279">
                  <c:v>2.7899999999999845</c:v>
                </c:pt>
                <c:pt idx="280">
                  <c:v>2.7999999999999843</c:v>
                </c:pt>
                <c:pt idx="281">
                  <c:v>2.8099999999999841</c:v>
                </c:pt>
                <c:pt idx="282">
                  <c:v>2.8199999999999839</c:v>
                </c:pt>
                <c:pt idx="283">
                  <c:v>2.8299999999999836</c:v>
                </c:pt>
                <c:pt idx="284">
                  <c:v>2.8399999999999834</c:v>
                </c:pt>
                <c:pt idx="285">
                  <c:v>2.8499999999999832</c:v>
                </c:pt>
                <c:pt idx="286">
                  <c:v>2.859999999999983</c:v>
                </c:pt>
                <c:pt idx="287">
                  <c:v>2.8699999999999828</c:v>
                </c:pt>
                <c:pt idx="288">
                  <c:v>2.8799999999999826</c:v>
                </c:pt>
                <c:pt idx="289">
                  <c:v>2.8899999999999824</c:v>
                </c:pt>
                <c:pt idx="290">
                  <c:v>2.8999999999999821</c:v>
                </c:pt>
                <c:pt idx="291">
                  <c:v>2.9099999999999819</c:v>
                </c:pt>
                <c:pt idx="292">
                  <c:v>2.9199999999999817</c:v>
                </c:pt>
                <c:pt idx="293">
                  <c:v>2.9299999999999815</c:v>
                </c:pt>
                <c:pt idx="294">
                  <c:v>2.9399999999999813</c:v>
                </c:pt>
                <c:pt idx="295">
                  <c:v>2.9499999999999811</c:v>
                </c:pt>
                <c:pt idx="296">
                  <c:v>2.9599999999999809</c:v>
                </c:pt>
                <c:pt idx="297">
                  <c:v>2.9699999999999807</c:v>
                </c:pt>
                <c:pt idx="298">
                  <c:v>2.9799999999999804</c:v>
                </c:pt>
                <c:pt idx="299">
                  <c:v>2.9899999999999802</c:v>
                </c:pt>
                <c:pt idx="300">
                  <c:v>2.99999999999998</c:v>
                </c:pt>
                <c:pt idx="301">
                  <c:v>3.0099999999999798</c:v>
                </c:pt>
                <c:pt idx="302">
                  <c:v>3.0199999999999796</c:v>
                </c:pt>
                <c:pt idx="303">
                  <c:v>3.0299999999999794</c:v>
                </c:pt>
                <c:pt idx="304">
                  <c:v>3.0399999999999792</c:v>
                </c:pt>
                <c:pt idx="305">
                  <c:v>3.049999999999979</c:v>
                </c:pt>
                <c:pt idx="306">
                  <c:v>3.0599999999999787</c:v>
                </c:pt>
                <c:pt idx="307">
                  <c:v>3.0699999999999785</c:v>
                </c:pt>
                <c:pt idx="308">
                  <c:v>3.0799999999999783</c:v>
                </c:pt>
                <c:pt idx="309">
                  <c:v>3.0899999999999781</c:v>
                </c:pt>
                <c:pt idx="310">
                  <c:v>3.0999999999999779</c:v>
                </c:pt>
                <c:pt idx="311">
                  <c:v>3.1099999999999777</c:v>
                </c:pt>
                <c:pt idx="312">
                  <c:v>3.1199999999999775</c:v>
                </c:pt>
                <c:pt idx="313">
                  <c:v>3.1299999999999772</c:v>
                </c:pt>
                <c:pt idx="314">
                  <c:v>3.139999999999977</c:v>
                </c:pt>
                <c:pt idx="315">
                  <c:v>3.1499999999999768</c:v>
                </c:pt>
                <c:pt idx="316">
                  <c:v>3.1599999999999766</c:v>
                </c:pt>
                <c:pt idx="317">
                  <c:v>3.1699999999999764</c:v>
                </c:pt>
                <c:pt idx="318">
                  <c:v>3.1799999999999762</c:v>
                </c:pt>
                <c:pt idx="319">
                  <c:v>3.189999999999976</c:v>
                </c:pt>
                <c:pt idx="320">
                  <c:v>3.1999999999999758</c:v>
                </c:pt>
                <c:pt idx="321">
                  <c:v>3.2099999999999755</c:v>
                </c:pt>
                <c:pt idx="322">
                  <c:v>3.2199999999999753</c:v>
                </c:pt>
                <c:pt idx="323">
                  <c:v>3.2299999999999751</c:v>
                </c:pt>
                <c:pt idx="324">
                  <c:v>3.2399999999999749</c:v>
                </c:pt>
                <c:pt idx="325">
                  <c:v>3.2499999999999747</c:v>
                </c:pt>
                <c:pt idx="326">
                  <c:v>3.2599999999999745</c:v>
                </c:pt>
                <c:pt idx="327">
                  <c:v>3.2699999999999743</c:v>
                </c:pt>
                <c:pt idx="328">
                  <c:v>3.279999999999974</c:v>
                </c:pt>
                <c:pt idx="329">
                  <c:v>3.2899999999999738</c:v>
                </c:pt>
                <c:pt idx="330">
                  <c:v>3.2999999999999736</c:v>
                </c:pt>
                <c:pt idx="331">
                  <c:v>3.3099999999999734</c:v>
                </c:pt>
                <c:pt idx="332">
                  <c:v>3.3199999999999732</c:v>
                </c:pt>
                <c:pt idx="333">
                  <c:v>3.329999999999973</c:v>
                </c:pt>
                <c:pt idx="334">
                  <c:v>3.3399999999999728</c:v>
                </c:pt>
                <c:pt idx="335">
                  <c:v>3.3499999999999726</c:v>
                </c:pt>
                <c:pt idx="336">
                  <c:v>3.3599999999999723</c:v>
                </c:pt>
                <c:pt idx="337">
                  <c:v>3.3699999999999721</c:v>
                </c:pt>
                <c:pt idx="338">
                  <c:v>3.3799999999999719</c:v>
                </c:pt>
                <c:pt idx="339">
                  <c:v>3.3899999999999717</c:v>
                </c:pt>
                <c:pt idx="340">
                  <c:v>3.3999999999999715</c:v>
                </c:pt>
                <c:pt idx="341">
                  <c:v>3.4099999999999713</c:v>
                </c:pt>
                <c:pt idx="342">
                  <c:v>3.4199999999999711</c:v>
                </c:pt>
                <c:pt idx="343">
                  <c:v>3.4299999999999708</c:v>
                </c:pt>
                <c:pt idx="344">
                  <c:v>3.4399999999999706</c:v>
                </c:pt>
                <c:pt idx="345">
                  <c:v>3.4499999999999704</c:v>
                </c:pt>
                <c:pt idx="346">
                  <c:v>3.4599999999999702</c:v>
                </c:pt>
                <c:pt idx="347">
                  <c:v>3.46999999999997</c:v>
                </c:pt>
                <c:pt idx="348">
                  <c:v>3.4799999999999698</c:v>
                </c:pt>
                <c:pt idx="349">
                  <c:v>3.4899999999999696</c:v>
                </c:pt>
                <c:pt idx="350">
                  <c:v>3.4999999999999694</c:v>
                </c:pt>
                <c:pt idx="351">
                  <c:v>3.5099999999999691</c:v>
                </c:pt>
                <c:pt idx="352">
                  <c:v>3.5199999999999689</c:v>
                </c:pt>
                <c:pt idx="353">
                  <c:v>3.5299999999999687</c:v>
                </c:pt>
                <c:pt idx="354">
                  <c:v>3.5399999999999685</c:v>
                </c:pt>
                <c:pt idx="355">
                  <c:v>3.5499999999999683</c:v>
                </c:pt>
                <c:pt idx="356">
                  <c:v>3.5599999999999681</c:v>
                </c:pt>
                <c:pt idx="357">
                  <c:v>3.5699999999999679</c:v>
                </c:pt>
                <c:pt idx="358">
                  <c:v>3.5799999999999677</c:v>
                </c:pt>
                <c:pt idx="359">
                  <c:v>3.5899999999999674</c:v>
                </c:pt>
                <c:pt idx="360">
                  <c:v>3.5999999999999672</c:v>
                </c:pt>
                <c:pt idx="361">
                  <c:v>3.609999999999967</c:v>
                </c:pt>
                <c:pt idx="362">
                  <c:v>3.6199999999999668</c:v>
                </c:pt>
                <c:pt idx="363">
                  <c:v>3.6299999999999666</c:v>
                </c:pt>
                <c:pt idx="364">
                  <c:v>3.6399999999999664</c:v>
                </c:pt>
                <c:pt idx="365">
                  <c:v>3.6499999999999662</c:v>
                </c:pt>
                <c:pt idx="366">
                  <c:v>3.6599999999999659</c:v>
                </c:pt>
                <c:pt idx="367">
                  <c:v>3.6699999999999657</c:v>
                </c:pt>
                <c:pt idx="368">
                  <c:v>3.6799999999999655</c:v>
                </c:pt>
                <c:pt idx="369">
                  <c:v>3.6899999999999653</c:v>
                </c:pt>
                <c:pt idx="370">
                  <c:v>3.6999999999999651</c:v>
                </c:pt>
                <c:pt idx="371">
                  <c:v>3.7099999999999649</c:v>
                </c:pt>
                <c:pt idx="372">
                  <c:v>3.7199999999999647</c:v>
                </c:pt>
                <c:pt idx="373">
                  <c:v>3.7299999999999645</c:v>
                </c:pt>
                <c:pt idx="374">
                  <c:v>3.7399999999999642</c:v>
                </c:pt>
                <c:pt idx="375">
                  <c:v>3.749999999999964</c:v>
                </c:pt>
                <c:pt idx="376">
                  <c:v>3.7599999999999638</c:v>
                </c:pt>
                <c:pt idx="377">
                  <c:v>3.7699999999999636</c:v>
                </c:pt>
                <c:pt idx="378">
                  <c:v>3.7799999999999634</c:v>
                </c:pt>
                <c:pt idx="379">
                  <c:v>3.7899999999999632</c:v>
                </c:pt>
                <c:pt idx="380">
                  <c:v>3.799999999999963</c:v>
                </c:pt>
                <c:pt idx="381">
                  <c:v>3.8099999999999627</c:v>
                </c:pt>
                <c:pt idx="382">
                  <c:v>3.8199999999999625</c:v>
                </c:pt>
                <c:pt idx="383">
                  <c:v>3.8299999999999623</c:v>
                </c:pt>
                <c:pt idx="384">
                  <c:v>3.8399999999999621</c:v>
                </c:pt>
                <c:pt idx="385">
                  <c:v>3.8499999999999619</c:v>
                </c:pt>
                <c:pt idx="386">
                  <c:v>3.8599999999999617</c:v>
                </c:pt>
                <c:pt idx="387">
                  <c:v>3.8699999999999615</c:v>
                </c:pt>
                <c:pt idx="388">
                  <c:v>3.8799999999999613</c:v>
                </c:pt>
                <c:pt idx="389">
                  <c:v>3.889999999999961</c:v>
                </c:pt>
                <c:pt idx="390">
                  <c:v>3.8999999999999608</c:v>
                </c:pt>
                <c:pt idx="391">
                  <c:v>3.9099999999999606</c:v>
                </c:pt>
                <c:pt idx="392">
                  <c:v>3.9199999999999604</c:v>
                </c:pt>
                <c:pt idx="393">
                  <c:v>3.9299999999999602</c:v>
                </c:pt>
                <c:pt idx="394">
                  <c:v>3.93999999999996</c:v>
                </c:pt>
                <c:pt idx="395">
                  <c:v>3.9499999999999598</c:v>
                </c:pt>
                <c:pt idx="396">
                  <c:v>3.9599999999999596</c:v>
                </c:pt>
                <c:pt idx="397">
                  <c:v>3.9699999999999593</c:v>
                </c:pt>
                <c:pt idx="398">
                  <c:v>3.9799999999999591</c:v>
                </c:pt>
                <c:pt idx="399">
                  <c:v>3.9899999999999589</c:v>
                </c:pt>
                <c:pt idx="400">
                  <c:v>3.9999999999999587</c:v>
                </c:pt>
                <c:pt idx="401">
                  <c:v>4.0099999999999589</c:v>
                </c:pt>
                <c:pt idx="402">
                  <c:v>4.0199999999999587</c:v>
                </c:pt>
                <c:pt idx="403">
                  <c:v>4.0299999999999585</c:v>
                </c:pt>
                <c:pt idx="404">
                  <c:v>4.0399999999999583</c:v>
                </c:pt>
                <c:pt idx="405">
                  <c:v>4.0499999999999581</c:v>
                </c:pt>
                <c:pt idx="406">
                  <c:v>4.0599999999999579</c:v>
                </c:pt>
                <c:pt idx="407">
                  <c:v>4.0699999999999577</c:v>
                </c:pt>
                <c:pt idx="408">
                  <c:v>4.0799999999999574</c:v>
                </c:pt>
                <c:pt idx="409">
                  <c:v>4.0899999999999572</c:v>
                </c:pt>
                <c:pt idx="410">
                  <c:v>4.099999999999957</c:v>
                </c:pt>
                <c:pt idx="411">
                  <c:v>4.1099999999999568</c:v>
                </c:pt>
                <c:pt idx="412">
                  <c:v>4.1199999999999566</c:v>
                </c:pt>
                <c:pt idx="413">
                  <c:v>4.1299999999999564</c:v>
                </c:pt>
                <c:pt idx="414">
                  <c:v>4.1399999999999562</c:v>
                </c:pt>
                <c:pt idx="415">
                  <c:v>4.1499999999999559</c:v>
                </c:pt>
                <c:pt idx="416">
                  <c:v>4.1599999999999557</c:v>
                </c:pt>
                <c:pt idx="417">
                  <c:v>4.1699999999999555</c:v>
                </c:pt>
                <c:pt idx="418">
                  <c:v>4.1799999999999553</c:v>
                </c:pt>
                <c:pt idx="419">
                  <c:v>4.1899999999999551</c:v>
                </c:pt>
                <c:pt idx="420">
                  <c:v>4.1999999999999549</c:v>
                </c:pt>
                <c:pt idx="421">
                  <c:v>4.2099999999999547</c:v>
                </c:pt>
                <c:pt idx="422">
                  <c:v>4.2199999999999545</c:v>
                </c:pt>
                <c:pt idx="423">
                  <c:v>4.2299999999999542</c:v>
                </c:pt>
                <c:pt idx="424">
                  <c:v>4.239999999999954</c:v>
                </c:pt>
                <c:pt idx="425">
                  <c:v>4.2499999999999538</c:v>
                </c:pt>
                <c:pt idx="426">
                  <c:v>4.2599999999999536</c:v>
                </c:pt>
                <c:pt idx="427">
                  <c:v>4.2699999999999534</c:v>
                </c:pt>
                <c:pt idx="428">
                  <c:v>4.2799999999999532</c:v>
                </c:pt>
                <c:pt idx="429">
                  <c:v>4.289999999999953</c:v>
                </c:pt>
                <c:pt idx="430">
                  <c:v>4.2999999999999527</c:v>
                </c:pt>
                <c:pt idx="431">
                  <c:v>4.3099999999999525</c:v>
                </c:pt>
                <c:pt idx="432">
                  <c:v>4.3199999999999523</c:v>
                </c:pt>
                <c:pt idx="433">
                  <c:v>4.3299999999999521</c:v>
                </c:pt>
                <c:pt idx="434">
                  <c:v>4.3399999999999519</c:v>
                </c:pt>
                <c:pt idx="435">
                  <c:v>4.3499999999999517</c:v>
                </c:pt>
                <c:pt idx="436">
                  <c:v>4.3599999999999515</c:v>
                </c:pt>
                <c:pt idx="437">
                  <c:v>4.3699999999999513</c:v>
                </c:pt>
                <c:pt idx="438">
                  <c:v>4.379999999999951</c:v>
                </c:pt>
                <c:pt idx="439">
                  <c:v>4.3899999999999508</c:v>
                </c:pt>
                <c:pt idx="440">
                  <c:v>4.3999999999999506</c:v>
                </c:pt>
                <c:pt idx="441">
                  <c:v>4.4099999999999504</c:v>
                </c:pt>
                <c:pt idx="442">
                  <c:v>4.4199999999999502</c:v>
                </c:pt>
                <c:pt idx="443">
                  <c:v>4.42999999999995</c:v>
                </c:pt>
                <c:pt idx="444">
                  <c:v>4.4399999999999498</c:v>
                </c:pt>
                <c:pt idx="445">
                  <c:v>4.4499999999999496</c:v>
                </c:pt>
                <c:pt idx="446">
                  <c:v>4.4599999999999493</c:v>
                </c:pt>
                <c:pt idx="447">
                  <c:v>4.4699999999999491</c:v>
                </c:pt>
                <c:pt idx="448">
                  <c:v>4.4799999999999489</c:v>
                </c:pt>
                <c:pt idx="449">
                  <c:v>4.4899999999999487</c:v>
                </c:pt>
                <c:pt idx="450">
                  <c:v>4.4999999999999485</c:v>
                </c:pt>
                <c:pt idx="451">
                  <c:v>4.5099999999999483</c:v>
                </c:pt>
                <c:pt idx="452">
                  <c:v>4.5199999999999481</c:v>
                </c:pt>
                <c:pt idx="453">
                  <c:v>4.5299999999999478</c:v>
                </c:pt>
                <c:pt idx="454">
                  <c:v>4.5399999999999476</c:v>
                </c:pt>
                <c:pt idx="455">
                  <c:v>4.5499999999999474</c:v>
                </c:pt>
                <c:pt idx="456">
                  <c:v>4.5599999999999472</c:v>
                </c:pt>
                <c:pt idx="457">
                  <c:v>4.569999999999947</c:v>
                </c:pt>
                <c:pt idx="458">
                  <c:v>4.5799999999999468</c:v>
                </c:pt>
                <c:pt idx="459">
                  <c:v>4.5899999999999466</c:v>
                </c:pt>
                <c:pt idx="460">
                  <c:v>4.5999999999999464</c:v>
                </c:pt>
                <c:pt idx="461">
                  <c:v>4.6099999999999461</c:v>
                </c:pt>
                <c:pt idx="462">
                  <c:v>4.6199999999999459</c:v>
                </c:pt>
                <c:pt idx="463">
                  <c:v>4.6299999999999457</c:v>
                </c:pt>
                <c:pt idx="464">
                  <c:v>4.6399999999999455</c:v>
                </c:pt>
                <c:pt idx="465">
                  <c:v>4.6499999999999453</c:v>
                </c:pt>
                <c:pt idx="466">
                  <c:v>4.6599999999999451</c:v>
                </c:pt>
                <c:pt idx="467">
                  <c:v>4.6699999999999449</c:v>
                </c:pt>
                <c:pt idx="468">
                  <c:v>4.6799999999999446</c:v>
                </c:pt>
                <c:pt idx="469">
                  <c:v>4.6899999999999444</c:v>
                </c:pt>
                <c:pt idx="470">
                  <c:v>4.6999999999999442</c:v>
                </c:pt>
                <c:pt idx="471">
                  <c:v>4.709999999999944</c:v>
                </c:pt>
                <c:pt idx="472">
                  <c:v>4.7199999999999438</c:v>
                </c:pt>
                <c:pt idx="473">
                  <c:v>4.7299999999999436</c:v>
                </c:pt>
                <c:pt idx="474">
                  <c:v>4.7399999999999434</c:v>
                </c:pt>
                <c:pt idx="475">
                  <c:v>4.7499999999999432</c:v>
                </c:pt>
                <c:pt idx="476">
                  <c:v>4.7599999999999429</c:v>
                </c:pt>
                <c:pt idx="477">
                  <c:v>4.7699999999999427</c:v>
                </c:pt>
                <c:pt idx="478">
                  <c:v>4.7799999999999425</c:v>
                </c:pt>
                <c:pt idx="479">
                  <c:v>4.7899999999999423</c:v>
                </c:pt>
                <c:pt idx="480">
                  <c:v>4.7999999999999421</c:v>
                </c:pt>
                <c:pt idx="481">
                  <c:v>4.8099999999999419</c:v>
                </c:pt>
                <c:pt idx="482">
                  <c:v>4.8199999999999417</c:v>
                </c:pt>
                <c:pt idx="483">
                  <c:v>4.8299999999999415</c:v>
                </c:pt>
                <c:pt idx="484">
                  <c:v>4.8399999999999412</c:v>
                </c:pt>
                <c:pt idx="485">
                  <c:v>4.849999999999941</c:v>
                </c:pt>
                <c:pt idx="486">
                  <c:v>4.8599999999999408</c:v>
                </c:pt>
                <c:pt idx="487">
                  <c:v>4.8699999999999406</c:v>
                </c:pt>
                <c:pt idx="488">
                  <c:v>4.8799999999999404</c:v>
                </c:pt>
                <c:pt idx="489">
                  <c:v>4.8899999999999402</c:v>
                </c:pt>
                <c:pt idx="490">
                  <c:v>4.89999999999994</c:v>
                </c:pt>
                <c:pt idx="491">
                  <c:v>4.9099999999999397</c:v>
                </c:pt>
                <c:pt idx="492">
                  <c:v>4.9199999999999395</c:v>
                </c:pt>
                <c:pt idx="493">
                  <c:v>4.9299999999999393</c:v>
                </c:pt>
                <c:pt idx="494">
                  <c:v>4.9399999999999391</c:v>
                </c:pt>
                <c:pt idx="495">
                  <c:v>4.9499999999999389</c:v>
                </c:pt>
                <c:pt idx="496">
                  <c:v>4.9599999999999387</c:v>
                </c:pt>
                <c:pt idx="497">
                  <c:v>4.9699999999999385</c:v>
                </c:pt>
                <c:pt idx="498">
                  <c:v>4.9799999999999383</c:v>
                </c:pt>
                <c:pt idx="499">
                  <c:v>4.989999999999938</c:v>
                </c:pt>
                <c:pt idx="500">
                  <c:v>4.9999999999999378</c:v>
                </c:pt>
              </c:numCache>
            </c:numRef>
          </c:xVal>
          <c:yVal>
            <c:numRef>
              <c:f>'comportamento na vertical'!$C$3:$C$503</c:f>
              <c:numCache>
                <c:formatCode>0.00</c:formatCode>
                <c:ptCount val="501"/>
                <c:pt idx="0">
                  <c:v>0</c:v>
                </c:pt>
                <c:pt idx="1">
                  <c:v>-4.6984848098349991E-2</c:v>
                </c:pt>
                <c:pt idx="2">
                  <c:v>-9.3743245855858137E-2</c:v>
                </c:pt>
                <c:pt idx="3">
                  <c:v>-0.14004980076081205</c:v>
                </c:pt>
                <c:pt idx="4">
                  <c:v>-0.18568123211179294</c:v>
                </c:pt>
                <c:pt idx="5">
                  <c:v>-0.23041741726960888</c:v>
                </c:pt>
                <c:pt idx="6">
                  <c:v>-0.2740424262353135</c:v>
                </c:pt>
                <c:pt idx="7">
                  <c:v>-0.31634554052219488</c:v>
                </c:pt>
                <c:pt idx="8">
                  <c:v>-0.35712225218668869</c:v>
                </c:pt>
                <c:pt idx="9">
                  <c:v>-0.39617523877499317</c:v>
                </c:pt>
                <c:pt idx="10">
                  <c:v>-0.43331530983993016</c:v>
                </c:pt>
                <c:pt idx="11">
                  <c:v>-0.46836232059760874</c:v>
                </c:pt>
                <c:pt idx="12">
                  <c:v>-0.50114604823634978</c:v>
                </c:pt>
                <c:pt idx="13">
                  <c:v>-0.53150702637043445</c:v>
                </c:pt>
                <c:pt idx="14">
                  <c:v>-0.5592973331560247</c:v>
                </c:pt>
                <c:pt idx="15">
                  <c:v>-0.58438132866140025</c:v>
                </c:pt>
                <c:pt idx="16">
                  <c:v>-0.60663633721149668</c:v>
                </c:pt>
                <c:pt idx="17">
                  <c:v>-0.62595327060840911</c:v>
                </c:pt>
                <c:pt idx="18">
                  <c:v>-0.64223718836378751</c:v>
                </c:pt>
                <c:pt idx="19">
                  <c:v>-0.65540779136285943</c:v>
                </c:pt>
                <c:pt idx="20">
                  <c:v>-0.66539984570874233</c:v>
                </c:pt>
                <c:pt idx="21">
                  <c:v>-0.67216353386430594</c:v>
                </c:pt>
                <c:pt idx="22">
                  <c:v>-0.67566473061100329</c:v>
                </c:pt>
                <c:pt idx="23">
                  <c:v>-0.67588520177342748</c:v>
                </c:pt>
                <c:pt idx="24">
                  <c:v>-0.67282272410844335</c:v>
                </c:pt>
                <c:pt idx="25">
                  <c:v>-0.66649112522241982</c:v>
                </c:pt>
                <c:pt idx="26">
                  <c:v>-0.65692024285353845</c:v>
                </c:pt>
                <c:pt idx="27">
                  <c:v>-0.64415580333308742</c:v>
                </c:pt>
                <c:pt idx="28">
                  <c:v>-0.62825921951532038</c:v>
                </c:pt>
                <c:pt idx="29">
                  <c:v>-0.60930730893569784</c:v>
                </c:pt>
                <c:pt idx="30">
                  <c:v>-0.58739193341851237</c:v>
                </c:pt>
                <c:pt idx="31">
                  <c:v>-0.56261956180393236</c:v>
                </c:pt>
                <c:pt idx="32">
                  <c:v>-0.53511075789873075</c:v>
                </c:pt>
                <c:pt idx="33">
                  <c:v>-0.50499959617216716</c:v>
                </c:pt>
                <c:pt idx="34">
                  <c:v>-0.47243300811675049</c:v>
                </c:pt>
                <c:pt idx="35">
                  <c:v>-0.43757006257133191</c:v>
                </c:pt>
                <c:pt idx="36">
                  <c:v>-0.40058118365976836</c:v>
                </c:pt>
                <c:pt idx="37">
                  <c:v>-0.36164731033108255</c:v>
                </c:pt>
                <c:pt idx="38">
                  <c:v>-0.32095900179559722</c:v>
                </c:pt>
                <c:pt idx="39">
                  <c:v>-0.27871549343503121</c:v>
                </c:pt>
                <c:pt idx="40">
                  <c:v>-0.23512370802224278</c:v>
                </c:pt>
                <c:pt idx="41">
                  <c:v>-0.19039722731748093</c:v>
                </c:pt>
                <c:pt idx="42">
                  <c:v>-0.14475522931206972</c:v>
                </c:pt>
                <c:pt idx="43">
                  <c:v>-9.8421396566869046E-2</c:v>
                </c:pt>
                <c:pt idx="44">
                  <c:v>-5.1622801241198973E-2</c:v>
                </c:pt>
                <c:pt idx="45">
                  <c:v>-4.5887725278113689E-3</c:v>
                </c:pt>
                <c:pt idx="46">
                  <c:v>4.2450247699325011E-2</c:v>
                </c:pt>
                <c:pt idx="47">
                  <c:v>8.9263855155401028E-2</c:v>
                </c:pt>
                <c:pt idx="48">
                  <c:v>0.13562283343104189</c:v>
                </c:pt>
                <c:pt idx="49">
                  <c:v>0.18130029838804337</c:v>
                </c:pt>
                <c:pt idx="50">
                  <c:v>0.22607283078295723</c:v>
                </c:pt>
                <c:pt idx="51">
                  <c:v>0.26972159129060869</c:v>
                </c:pt>
                <c:pt idx="52">
                  <c:v>0.31203341218198466</c:v>
                </c:pt>
                <c:pt idx="53">
                  <c:v>0.35280186002166192</c:v>
                </c:pt>
                <c:pt idx="54">
                  <c:v>0.39182826388871095</c:v>
                </c:pt>
                <c:pt idx="55">
                  <c:v>0.42892270379141439</c:v>
                </c:pt>
                <c:pt idx="56">
                  <c:v>0.46390495413972566</c:v>
                </c:pt>
                <c:pt idx="57">
                  <c:v>0.49660537735969268</c:v>
                </c:pt>
                <c:pt idx="58">
                  <c:v>0.52686576298055143</c:v>
                </c:pt>
                <c:pt idx="59">
                  <c:v>0.55454010779733454</c:v>
                </c:pt>
                <c:pt idx="60">
                  <c:v>0.57949533300905642</c:v>
                </c:pt>
                <c:pt idx="61">
                  <c:v>0.60161193455425865</c:v>
                </c:pt>
                <c:pt idx="62">
                  <c:v>0.62078456321128395</c:v>
                </c:pt>
                <c:pt idx="63">
                  <c:v>0.63692253139941835</c:v>
                </c:pt>
                <c:pt idx="64">
                  <c:v>0.64995024400822798</c:v>
                </c:pt>
                <c:pt idx="65">
                  <c:v>0.65980755099511434</c:v>
                </c:pt>
                <c:pt idx="66">
                  <c:v>0.66645001992423969</c:v>
                </c:pt>
                <c:pt idx="67">
                  <c:v>0.66984912707218347</c:v>
                </c:pt>
                <c:pt idx="68">
                  <c:v>0.669992366195305</c:v>
                </c:pt>
                <c:pt idx="69">
                  <c:v>0.66688327453867979</c:v>
                </c:pt>
                <c:pt idx="70">
                  <c:v>0.66054137616399344</c:v>
                </c:pt>
                <c:pt idx="71">
                  <c:v>0.65100204318062116</c:v>
                </c:pt>
                <c:pt idx="72">
                  <c:v>0.63831627597625562</c:v>
                </c:pt>
                <c:pt idx="73">
                  <c:v>0.62255040405604256</c:v>
                </c:pt>
                <c:pt idx="74">
                  <c:v>0.60378570960655775</c:v>
                </c:pt>
                <c:pt idx="75">
                  <c:v>0.58211797639661222</c:v>
                </c:pt>
                <c:pt idx="76">
                  <c:v>0.55765696710354151</c:v>
                </c:pt>
                <c:pt idx="77">
                  <c:v>0.53052583260347896</c:v>
                </c:pt>
                <c:pt idx="78">
                  <c:v>0.5008604571789298</c:v>
                </c:pt>
                <c:pt idx="79">
                  <c:v>0.46880874396853778</c:v>
                </c:pt>
                <c:pt idx="80">
                  <c:v>0.43452984530445382</c:v>
                </c:pt>
                <c:pt idx="81">
                  <c:v>0.39819334284523356</c:v>
                </c:pt>
                <c:pt idx="82">
                  <c:v>0.35997838261115223</c:v>
                </c:pt>
                <c:pt idx="83">
                  <c:v>0.32007277016057056</c:v>
                </c:pt>
                <c:pt idx="84">
                  <c:v>0.27867203120919615</c:v>
                </c:pt>
                <c:pt idx="85">
                  <c:v>0.23597844299012929</c:v>
                </c:pt>
                <c:pt idx="86">
                  <c:v>0.19220004158568857</c:v>
                </c:pt>
                <c:pt idx="87">
                  <c:v>0.14754961033927105</c:v>
                </c:pt>
                <c:pt idx="88">
                  <c:v>0.10224365428658508</c:v>
                </c:pt>
                <c:pt idx="89">
                  <c:v>5.6501365342316756E-2</c:v>
                </c:pt>
                <c:pt idx="90">
                  <c:v>1.0543582753892916E-2</c:v>
                </c:pt>
                <c:pt idx="91">
                  <c:v>-3.5408246897676632E-2</c:v>
                </c:pt>
                <c:pt idx="92">
                  <c:v>-8.1133106095366087E-2</c:v>
                </c:pt>
                <c:pt idx="93">
                  <c:v>-0.12641143533466048</c:v>
                </c:pt>
                <c:pt idx="94">
                  <c:v>-0.17102615095418414</c:v>
                </c:pt>
                <c:pt idx="95">
                  <c:v>-0.21476364832248362</c:v>
                </c:pt>
                <c:pt idx="96">
                  <c:v>-0.25741478695831921</c:v>
                </c:pt>
                <c:pt idx="97">
                  <c:v>-0.29877585422506725</c:v>
                </c:pt>
                <c:pt idx="98">
                  <c:v>-0.33864950426595297</c:v>
                </c:pt>
                <c:pt idx="99">
                  <c:v>-0.37684566884174808</c:v>
                </c:pt>
                <c:pt idx="100">
                  <c:v>-0.4131824367046113</c:v>
                </c:pt>
                <c:pt idx="101">
                  <c:v>-0.44748689810094655</c:v>
                </c:pt>
                <c:pt idx="102">
                  <c:v>-0.47959595095337104</c:v>
                </c:pt>
                <c:pt idx="103">
                  <c:v>-0.50935706523807778</c:v>
                </c:pt>
                <c:pt idx="104">
                  <c:v>-0.53662900205929631</c:v>
                </c:pt>
                <c:pt idx="105">
                  <c:v>-0.56128248393621571</c:v>
                </c:pt>
                <c:pt idx="106">
                  <c:v>-0.58320081286690117</c:v>
                </c:pt>
                <c:pt idx="107">
                  <c:v>-0.60228043282371491</c:v>
                </c:pt>
                <c:pt idx="108">
                  <c:v>-0.61843143346876206</c:v>
                </c:pt>
                <c:pt idx="109">
                  <c:v>-0.63157799205711296</c:v>
                </c:pt>
                <c:pt idx="110">
                  <c:v>-0.64165875071934642</c:v>
                </c:pt>
                <c:pt idx="111">
                  <c:v>-0.64862712658106203</c:v>
                </c:pt>
                <c:pt idx="112">
                  <c:v>-0.65245155248188158</c:v>
                </c:pt>
                <c:pt idx="113">
                  <c:v>-0.65311564639561337</c:v>
                </c:pt>
                <c:pt idx="114">
                  <c:v>-0.65061830802154808</c:v>
                </c:pt>
                <c:pt idx="115">
                  <c:v>-0.64497374140882158</c:v>
                </c:pt>
                <c:pt idx="116">
                  <c:v>-0.63621140288583766</c:v>
                </c:pt>
                <c:pt idx="117">
                  <c:v>-0.62437587398941996</c:v>
                </c:pt>
                <c:pt idx="118">
                  <c:v>-0.60952665951844398</c:v>
                </c:pt>
                <c:pt idx="119">
                  <c:v>-0.59173791126932518</c:v>
                </c:pt>
                <c:pt idx="120">
                  <c:v>-0.57109807844148075</c:v>
                </c:pt>
                <c:pt idx="121">
                  <c:v>-0.54770948612575587</c:v>
                </c:pt>
                <c:pt idx="122">
                  <c:v>-0.52168784370428922</c:v>
                </c:pt>
                <c:pt idx="123">
                  <c:v>-0.49316168539331118</c:v>
                </c:pt>
                <c:pt idx="124">
                  <c:v>-0.46227174554823358</c:v>
                </c:pt>
                <c:pt idx="125">
                  <c:v>-0.42917027172082001</c:v>
                </c:pt>
                <c:pt idx="126">
                  <c:v>-0.3940202788092384</c:v>
                </c:pt>
                <c:pt idx="127">
                  <c:v>-0.35699474797172925</c:v>
                </c:pt>
                <c:pt idx="128">
                  <c:v>-0.31827577428204956</c:v>
                </c:pt>
                <c:pt idx="129">
                  <c:v>-0.27805366738857773</c:v>
                </c:pt>
                <c:pt idx="130">
                  <c:v>-0.23652600969799195</c:v>
                </c:pt>
                <c:pt idx="131">
                  <c:v>-0.19389667683791934</c:v>
                </c:pt>
                <c:pt idx="132">
                  <c:v>-0.15037482536021871</c:v>
                </c:pt>
                <c:pt idx="133">
                  <c:v>-0.10617385282705699</c:v>
                </c:pt>
                <c:pt idx="134">
                  <c:v>-6.1510335575230862E-2</c:v>
                </c:pt>
                <c:pt idx="135">
                  <c:v>-1.66029495799635E-2</c:v>
                </c:pt>
                <c:pt idx="136">
                  <c:v>2.8328620062543802E-2</c:v>
                </c:pt>
                <c:pt idx="137">
                  <c:v>7.3064775444319885E-2</c:v>
                </c:pt>
                <c:pt idx="138">
                  <c:v>0.1173871023147687</c:v>
                </c:pt>
                <c:pt idx="139">
                  <c:v>0.16107946106339141</c:v>
                </c:pt>
                <c:pt idx="140">
                  <c:v>0.20392906658286034</c:v>
                </c:pt>
                <c:pt idx="141">
                  <c:v>0.24572755141981192</c:v>
                </c:pt>
                <c:pt idx="142">
                  <c:v>0.28627200668850961</c:v>
                </c:pt>
                <c:pt idx="143">
                  <c:v>0.32536599531719912</c:v>
                </c:pt>
                <c:pt idx="144">
                  <c:v>0.36282053231818112</c:v>
                </c:pt>
                <c:pt idx="145">
                  <c:v>0.39845502692000367</c:v>
                </c:pt>
                <c:pt idx="146">
                  <c:v>0.43209818157336066</c:v>
                </c:pt>
                <c:pt idx="147">
                  <c:v>0.46358884304092041</c:v>
                </c:pt>
                <c:pt idx="148">
                  <c:v>0.49277680100507804</c:v>
                </c:pt>
                <c:pt idx="149">
                  <c:v>0.51952352987624206</c:v>
                </c:pt>
                <c:pt idx="150">
                  <c:v>0.54370286975751203</c:v>
                </c:pt>
                <c:pt idx="151">
                  <c:v>0.56520164281928909</c:v>
                </c:pt>
                <c:pt idx="152">
                  <c:v>0.58392020165938308</c:v>
                </c:pt>
                <c:pt idx="153">
                  <c:v>0.59977290657042925</c:v>
                </c:pt>
                <c:pt idx="154">
                  <c:v>0.61268852900682635</c:v>
                </c:pt>
                <c:pt idx="155">
                  <c:v>0.62261057893782012</c:v>
                </c:pt>
                <c:pt idx="156">
                  <c:v>0.6294975541915232</c:v>
                </c:pt>
                <c:pt idx="157">
                  <c:v>0.6333231103361352</c:v>
                </c:pt>
                <c:pt idx="158">
                  <c:v>0.63407615010862173</c:v>
                </c:pt>
                <c:pt idx="159">
                  <c:v>0.63176083188640653</c:v>
                </c:pt>
                <c:pt idx="160">
                  <c:v>0.6263964972023951</c:v>
                </c:pt>
                <c:pt idx="161">
                  <c:v>0.61801751782530023</c:v>
                </c:pt>
                <c:pt idx="162">
                  <c:v>0.60667306346227423</c:v>
                </c:pt>
                <c:pt idx="163">
                  <c:v>0.59242679168471646</c:v>
                </c:pt>
                <c:pt idx="164">
                  <c:v>0.57535646222509029</c:v>
                </c:pt>
                <c:pt idx="165">
                  <c:v>0.55555347833571467</c:v>
                </c:pt>
                <c:pt idx="166">
                  <c:v>0.53312235843163658</c:v>
                </c:pt>
                <c:pt idx="167">
                  <c:v>0.50818014174961212</c:v>
                </c:pt>
                <c:pt idx="168">
                  <c:v>0.48085573223382017</c:v>
                </c:pt>
                <c:pt idx="169">
                  <c:v>0.45128918529555906</c:v>
                </c:pt>
                <c:pt idx="170">
                  <c:v>0.41963094247813404</c:v>
                </c:pt>
                <c:pt idx="171">
                  <c:v>0.38604101937920199</c:v>
                </c:pt>
                <c:pt idx="172">
                  <c:v>0.35068815243190932</c:v>
                </c:pt>
                <c:pt idx="173">
                  <c:v>0.31374891031591989</c:v>
                </c:pt>
                <c:pt idx="174">
                  <c:v>0.27540677585502527</c:v>
                </c:pt>
                <c:pt idx="175">
                  <c:v>0.23585120425758213</c:v>
                </c:pt>
                <c:pt idx="176">
                  <c:v>0.19527666347107084</c:v>
                </c:pt>
                <c:pt idx="177">
                  <c:v>0.15388166225777708</c:v>
                </c:pt>
                <c:pt idx="178">
                  <c:v>0.11186777136368176</c:v>
                </c:pt>
                <c:pt idx="179">
                  <c:v>6.9438642859075667E-2</c:v>
                </c:pt>
                <c:pt idx="180">
                  <c:v>2.679903239180631E-2</c:v>
                </c:pt>
                <c:pt idx="181">
                  <c:v>-1.5846171271145765E-2</c:v>
                </c:pt>
                <c:pt idx="182">
                  <c:v>-5.8292905413620033E-2</c:v>
                </c:pt>
                <c:pt idx="183">
                  <c:v>-0.10033887762054464</c:v>
                </c:pt>
                <c:pt idx="184">
                  <c:v>-0.14178449182399183</c:v>
                </c:pt>
                <c:pt idx="185">
                  <c:v>-0.18243375317167079</c:v>
                </c:pt>
                <c:pt idx="186">
                  <c:v>-0.22209514901005534</c:v>
                </c:pt>
                <c:pt idx="187">
                  <c:v>-0.26058250348780565</c:v>
                </c:pt>
                <c:pt idx="188">
                  <c:v>-0.29771580344397042</c:v>
                </c:pt>
                <c:pt idx="189">
                  <c:v>-0.33332199335093771</c:v>
                </c:pt>
                <c:pt idx="190">
                  <c:v>-0.36723573713901525</c:v>
                </c:pt>
                <c:pt idx="191">
                  <c:v>-0.3993001447455462</c:v>
                </c:pt>
                <c:pt idx="192">
                  <c:v>-0.4293674612164563</c:v>
                </c:pt>
                <c:pt idx="193">
                  <c:v>-0.45729971615326603</c:v>
                </c:pt>
                <c:pt idx="194">
                  <c:v>-0.48296933125559094</c:v>
                </c:pt>
                <c:pt idx="195">
                  <c:v>-0.50625968366941321</c:v>
                </c:pt>
                <c:pt idx="196">
                  <c:v>-0.52706562282543512</c:v>
                </c:pt>
                <c:pt idx="197">
                  <c:v>-0.54529393844868379</c:v>
                </c:pt>
                <c:pt idx="198">
                  <c:v>-0.56086377744747407</c:v>
                </c:pt>
                <c:pt idx="199">
                  <c:v>-0.57370700745215875</c:v>
                </c:pt>
                <c:pt idx="200">
                  <c:v>-0.58376852487507203</c:v>
                </c:pt>
                <c:pt idx="201">
                  <c:v>-0.59100650550407496</c:v>
                </c:pt>
                <c:pt idx="202">
                  <c:v>-0.59539259582277648</c:v>
                </c:pt>
                <c:pt idx="203">
                  <c:v>-0.59691204346899129</c:v>
                </c:pt>
                <c:pt idx="204">
                  <c:v>-0.5955637654962751</c:v>
                </c:pt>
                <c:pt idx="205">
                  <c:v>-0.59136035338753656</c:v>
                </c:pt>
                <c:pt idx="206">
                  <c:v>-0.58432801408021495</c:v>
                </c:pt>
                <c:pt idx="207">
                  <c:v>-0.57450644659446937</c:v>
                </c:pt>
                <c:pt idx="208">
                  <c:v>-0.56194865420421858</c:v>
                </c:pt>
                <c:pt idx="209">
                  <c:v>-0.54672069245074284</c:v>
                </c:pt>
                <c:pt idx="210">
                  <c:v>-0.52890135366513125</c:v>
                </c:pt>
                <c:pt idx="211">
                  <c:v>-0.50858178903464568</c:v>
                </c:pt>
                <c:pt idx="212">
                  <c:v>-0.48586506961493892</c:v>
                </c:pt>
                <c:pt idx="213">
                  <c:v>-0.46086568805127592</c:v>
                </c:pt>
                <c:pt idx="214">
                  <c:v>-0.43370900312412419</c:v>
                </c:pt>
                <c:pt idx="215">
                  <c:v>-0.40453062957477604</c:v>
                </c:pt>
                <c:pt idx="216">
                  <c:v>-0.37347577599248727</c:v>
                </c:pt>
                <c:pt idx="217">
                  <c:v>-0.34069853385378013</c:v>
                </c:pt>
                <c:pt idx="218">
                  <c:v>-0.30636112109520586</c:v>
                </c:pt>
                <c:pt idx="219">
                  <c:v>-0.27063308387142881</c:v>
                </c:pt>
                <c:pt idx="220">
                  <c:v>-0.23369046039969457</c:v>
                </c:pt>
                <c:pt idx="221">
                  <c:v>-0.19571491101851796</c:v>
                </c:pt>
                <c:pt idx="222">
                  <c:v>-0.1568928187919286</c:v>
                </c:pt>
                <c:pt idx="223">
                  <c:v>-0.11741436517018905</c:v>
                </c:pt>
                <c:pt idx="224">
                  <c:v>-7.7472585373039665E-2</c:v>
                </c:pt>
                <c:pt idx="225">
                  <c:v>-3.7262408291889981E-2</c:v>
                </c:pt>
                <c:pt idx="226">
                  <c:v>3.0203141872783001E-3</c:v>
                </c:pt>
                <c:pt idx="227">
                  <c:v>4.3179783458319299E-2</c:v>
                </c:pt>
                <c:pt idx="228">
                  <c:v>8.3021231029618642E-2</c:v>
                </c:pt>
                <c:pt idx="229">
                  <c:v>0.12235189085212567</c:v>
                </c:pt>
                <c:pt idx="230">
                  <c:v>0.16098196206885515</c:v>
                </c:pt>
                <c:pt idx="231">
                  <c:v>0.19872555713393145</c:v>
                </c:pt>
                <c:pt idx="232">
                  <c:v>0.23540163029386671</c:v>
                </c:pt>
                <c:pt idx="233">
                  <c:v>0.27083488149287271</c:v>
                </c:pt>
                <c:pt idx="234">
                  <c:v>0.30485663085742321</c:v>
                </c:pt>
                <c:pt idx="235">
                  <c:v>0.33730565903286114</c:v>
                </c:pt>
                <c:pt idx="236">
                  <c:v>0.36802900878648925</c:v>
                </c:pt>
                <c:pt idx="237">
                  <c:v>0.39688274345725771</c:v>
                </c:pt>
                <c:pt idx="238">
                  <c:v>0.42373265802193127</c:v>
                </c:pt>
                <c:pt idx="239">
                  <c:v>0.44845493876162823</c:v>
                </c:pt>
                <c:pt idx="240">
                  <c:v>0.4709367677511419</c:v>
                </c:pt>
                <c:pt idx="241">
                  <c:v>0.49107686865682154</c:v>
                </c:pt>
                <c:pt idx="242">
                  <c:v>0.50878599061746499</c:v>
                </c:pt>
                <c:pt idx="243">
                  <c:v>0.52398732729713859</c:v>
                </c:pt>
                <c:pt idx="244">
                  <c:v>0.53661686853959523</c:v>
                </c:pt>
                <c:pt idx="245">
                  <c:v>0.54662368242143788</c:v>
                </c:pt>
                <c:pt idx="246">
                  <c:v>0.55397012589564909</c:v>
                </c:pt>
                <c:pt idx="247">
                  <c:v>0.55863198263856695</c:v>
                </c:pt>
                <c:pt idx="248">
                  <c:v>0.56059852716141323</c:v>
                </c:pt>
                <c:pt idx="249">
                  <c:v>0.55987251472107247</c:v>
                </c:pt>
                <c:pt idx="250">
                  <c:v>0.55647009706221828</c:v>
                </c:pt>
                <c:pt idx="251">
                  <c:v>0.55042066454141703</c:v>
                </c:pt>
                <c:pt idx="252">
                  <c:v>0.54176661571970641</c:v>
                </c:pt>
                <c:pt idx="253">
                  <c:v>0.5305630560583342</c:v>
                </c:pt>
                <c:pt idx="254">
                  <c:v>0.51687742790646596</c:v>
                </c:pt>
                <c:pt idx="255">
                  <c:v>0.50078907452196997</c:v>
                </c:pt>
                <c:pt idx="256">
                  <c:v>0.48238874140776422</c:v>
                </c:pt>
                <c:pt idx="257">
                  <c:v>0.46177801876638302</c:v>
                </c:pt>
                <c:pt idx="258">
                  <c:v>0.43906872936316244</c:v>
                </c:pt>
                <c:pt idx="259">
                  <c:v>0.41438226653201105</c:v>
                </c:pt>
                <c:pt idx="260">
                  <c:v>0.38784888744530777</c:v>
                </c:pt>
                <c:pt idx="261">
                  <c:v>0.35960696708979989</c:v>
                </c:pt>
                <c:pt idx="262">
                  <c:v>0.32980221863338943</c:v>
                </c:pt>
                <c:pt idx="263">
                  <c:v>0.29858688602522165</c:v>
                </c:pt>
                <c:pt idx="264">
                  <c:v>0.26611891473786131</c:v>
                </c:pt>
                <c:pt idx="265">
                  <c:v>0.23256110653297987</c:v>
                </c:pt>
                <c:pt idx="266">
                  <c:v>0.19808026401180576</c:v>
                </c:pt>
                <c:pt idx="267">
                  <c:v>0.16284633050320516</c:v>
                </c:pt>
                <c:pt idx="268">
                  <c:v>0.12703153055396682</c:v>
                </c:pt>
                <c:pt idx="269">
                  <c:v>9.0809515929330148E-2</c:v>
                </c:pt>
                <c:pt idx="270">
                  <c:v>5.4354521621569563E-2</c:v>
                </c:pt>
                <c:pt idx="271">
                  <c:v>1.78405359171874E-2</c:v>
                </c:pt>
                <c:pt idx="272">
                  <c:v>-1.8559511893166458E-2</c:v>
                </c:pt>
                <c:pt idx="273">
                  <c:v>-5.4674543045489438E-2</c:v>
                </c:pt>
                <c:pt idx="274">
                  <c:v>-9.0336097408847571E-2</c:v>
                </c:pt>
                <c:pt idx="275">
                  <c:v>-0.12537907592229272</c:v>
                </c:pt>
                <c:pt idx="276">
                  <c:v>-0.15964245549277611</c:v>
                </c:pt>
                <c:pt idx="277">
                  <c:v>-0.19296997480626119</c:v>
                </c:pt>
                <c:pt idx="278">
                  <c:v>-0.22521078976598824</c:v>
                </c:pt>
                <c:pt idx="279">
                  <c:v>-0.25622009747131136</c:v>
                </c:pt>
                <c:pt idx="280">
                  <c:v>-0.28585972778891111</c:v>
                </c:pt>
                <c:pt idx="281">
                  <c:v>-0.31399870164988486</c:v>
                </c:pt>
                <c:pt idx="282">
                  <c:v>-0.34051375523824456</c:v>
                </c:pt>
                <c:pt idx="283">
                  <c:v>-0.36528982922773878</c:v>
                </c:pt>
                <c:pt idx="284">
                  <c:v>-0.38822052218496639</c:v>
                </c:pt>
                <c:pt idx="285">
                  <c:v>-0.4092085071983409</c:v>
                </c:pt>
                <c:pt idx="286">
                  <c:v>-0.4281659107254201</c:v>
                </c:pt>
                <c:pt idx="287">
                  <c:v>-0.44501465258559791</c:v>
                </c:pt>
                <c:pt idx="288">
                  <c:v>-0.45968674597026882</c:v>
                </c:pt>
                <c:pt idx="289">
                  <c:v>-0.47212455630599537</c:v>
                </c:pt>
                <c:pt idx="290">
                  <c:v>-0.48228101779403132</c:v>
                </c:pt>
                <c:pt idx="291">
                  <c:v>-0.4901198064661858</c:v>
                </c:pt>
                <c:pt idx="292">
                  <c:v>-0.4956154686452211</c:v>
                </c:pt>
                <c:pt idx="293">
                  <c:v>-0.4987535037789832</c:v>
                </c:pt>
                <c:pt idx="294">
                  <c:v>-0.49953040073111121</c:v>
                </c:pt>
                <c:pt idx="295">
                  <c:v>-0.49795362675613741</c:v>
                </c:pt>
                <c:pt idx="296">
                  <c:v>-0.49404156856079118</c:v>
                </c:pt>
                <c:pt idx="297">
                  <c:v>-0.48782342505337017</c:v>
                </c:pt>
                <c:pt idx="298">
                  <c:v>-0.47933905160561274</c:v>
                </c:pt>
                <c:pt idx="299">
                  <c:v>-0.46863875589278081</c:v>
                </c:pt>
                <c:pt idx="300">
                  <c:v>-0.45578304563366256</c:v>
                </c:pt>
                <c:pt idx="301">
                  <c:v>-0.4408423288189427</c:v>
                </c:pt>
                <c:pt idx="302">
                  <c:v>-0.42389656728998604</c:v>
                </c:pt>
                <c:pt idx="303">
                  <c:v>-0.40503488480685368</c:v>
                </c:pt>
                <c:pt idx="304">
                  <c:v>-0.38435513102086316</c:v>
                </c:pt>
                <c:pt idx="305">
                  <c:v>-0.36196340304007979</c:v>
                </c:pt>
                <c:pt idx="306">
                  <c:v>-0.33797352654291912</c:v>
                </c:pt>
                <c:pt idx="307">
                  <c:v>-0.31250649865303126</c:v>
                </c:pt>
                <c:pt idx="308">
                  <c:v>-0.28568989503559605</c:v>
                </c:pt>
                <c:pt idx="309">
                  <c:v>-0.25765724390915112</c:v>
                </c:pt>
                <c:pt idx="310">
                  <c:v>-0.22854736988646326</c:v>
                </c:pt>
                <c:pt idx="311">
                  <c:v>-0.19850371076132284</c:v>
                </c:pt>
                <c:pt idx="312">
                  <c:v>-0.16767361054434141</c:v>
                </c:pt>
                <c:pt idx="313">
                  <c:v>-0.13620759221889056</c:v>
                </c:pt>
                <c:pt idx="314">
                  <c:v>-0.10425861383745796</c:v>
                </c:pt>
                <c:pt idx="315">
                  <c:v>-7.1981311708289031E-2</c:v>
                </c:pt>
                <c:pt idx="316">
                  <c:v>-3.9531234531729048E-2</c:v>
                </c:pt>
                <c:pt idx="317">
                  <c:v>-7.0640724347952877E-3</c:v>
                </c:pt>
                <c:pt idx="318">
                  <c:v>2.5265115079116413E-2</c:v>
                </c:pt>
                <c:pt idx="319">
                  <c:v>5.7302668201092588E-2</c:v>
                </c:pt>
                <c:pt idx="320">
                  <c:v>8.8897088817618569E-2</c:v>
                </c:pt>
                <c:pt idx="321">
                  <c:v>0.11989979134619233</c:v>
                </c:pt>
                <c:pt idx="322">
                  <c:v>0.1501658383269692</c:v>
                </c:pt>
                <c:pt idx="323">
                  <c:v>0.17955465673020241</c:v>
                </c:pt>
                <c:pt idx="324">
                  <c:v>0.20793073099964218</c:v>
                </c:pt>
                <c:pt idx="325">
                  <c:v>0.23516426893469319</c:v>
                </c:pt>
                <c:pt idx="326">
                  <c:v>0.26113183661934525</c:v>
                </c:pt>
                <c:pt idx="327">
                  <c:v>0.2857169587340721</c:v>
                </c:pt>
                <c:pt idx="328">
                  <c:v>0.30881068073850204</c:v>
                </c:pt>
                <c:pt idx="329">
                  <c:v>0.33031208958821079</c:v>
                </c:pt>
                <c:pt idx="330">
                  <c:v>0.35012878984901608</c:v>
                </c:pt>
                <c:pt idx="331">
                  <c:v>0.36817733229722671</c:v>
                </c:pt>
                <c:pt idx="332">
                  <c:v>0.38438359234492914</c:v>
                </c:pt>
                <c:pt idx="333">
                  <c:v>0.39868309590601603</c:v>
                </c:pt>
                <c:pt idx="334">
                  <c:v>0.4110212906215438</c:v>
                </c:pt>
                <c:pt idx="335">
                  <c:v>0.42135376069216901</c:v>
                </c:pt>
                <c:pt idx="336">
                  <c:v>0.42964638392053744</c:v>
                </c:pt>
                <c:pt idx="337">
                  <c:v>0.4358754299467974</c:v>
                </c:pt>
                <c:pt idx="338">
                  <c:v>0.44002759906454147</c:v>
                </c:pt>
                <c:pt idx="339">
                  <c:v>0.44210000143038519</c:v>
                </c:pt>
                <c:pt idx="340">
                  <c:v>0.44210007692523123</c:v>
                </c:pt>
                <c:pt idx="341">
                  <c:v>0.44004545638528703</c:v>
                </c:pt>
                <c:pt idx="342">
                  <c:v>0.43596376539137893</c:v>
                </c:pt>
                <c:pt idx="343">
                  <c:v>0.42989237228031441</c:v>
                </c:pt>
                <c:pt idx="344">
                  <c:v>0.42187808251527215</c:v>
                </c:pt>
                <c:pt idx="345">
                  <c:v>0.41197678201581966</c:v>
                </c:pt>
                <c:pt idx="346">
                  <c:v>0.40025303249377842</c:v>
                </c:pt>
                <c:pt idx="347">
                  <c:v>0.38677962225982288</c:v>
                </c:pt>
                <c:pt idx="348">
                  <c:v>0.37163707634818399</c:v>
                </c:pt>
                <c:pt idx="349">
                  <c:v>0.35491313014396897</c:v>
                </c:pt>
                <c:pt idx="350">
                  <c:v>0.33670217098071964</c:v>
                </c:pt>
                <c:pt idx="351">
                  <c:v>0.31710465239709895</c:v>
                </c:pt>
                <c:pt idx="352">
                  <c:v>0.29622648589454326</c:v>
                </c:pt>
                <c:pt idx="353">
                  <c:v>0.27417841511758345</c:v>
                </c:pt>
                <c:pt idx="354">
                  <c:v>0.25107537738265018</c:v>
                </c:pt>
                <c:pt idx="355">
                  <c:v>0.22703585740920648</c:v>
                </c:pt>
                <c:pt idx="356">
                  <c:v>0.20218123796116125</c:v>
                </c:pt>
                <c:pt idx="357">
                  <c:v>0.17663515189142096</c:v>
                </c:pt>
                <c:pt idx="358">
                  <c:v>0.15052283980523415</c:v>
                </c:pt>
                <c:pt idx="359">
                  <c:v>0.123970517227941</c:v>
                </c:pt>
                <c:pt idx="360">
                  <c:v>9.7104754790883568E-2</c:v>
                </c:pt>
                <c:pt idx="361">
                  <c:v>7.0051874547850779E-2</c:v>
                </c:pt>
                <c:pt idx="362">
                  <c:v>4.2937365116518661E-2</c:v>
                </c:pt>
                <c:pt idx="363">
                  <c:v>1.5885317917974151E-2</c:v>
                </c:pt>
                <c:pt idx="364">
                  <c:v>-1.0982113624855988E-2</c:v>
                </c:pt>
                <c:pt idx="365">
                  <c:v>-3.7545230460729273E-2</c:v>
                </c:pt>
                <c:pt idx="366">
                  <c:v>-6.3687278747594528E-2</c:v>
                </c:pt>
                <c:pt idx="367">
                  <c:v>-8.9294914368781564E-2</c:v>
                </c:pt>
                <c:pt idx="368">
                  <c:v>-0.11425864062093596</c:v>
                </c:pt>
                <c:pt idx="369">
                  <c:v>-0.13847321879730107</c:v>
                </c:pt>
                <c:pt idx="370">
                  <c:v>-0.16183805157143186</c:v>
                </c:pt>
                <c:pt idx="371">
                  <c:v>-0.18425753921975102</c:v>
                </c:pt>
                <c:pt idx="372">
                  <c:v>-0.20564140880932943</c:v>
                </c:pt>
                <c:pt idx="373">
                  <c:v>-0.22590501652428518</c:v>
                </c:pt>
                <c:pt idx="374">
                  <c:v>-0.24496962331586183</c:v>
                </c:pt>
                <c:pt idx="375">
                  <c:v>-0.26276264404402472</c:v>
                </c:pt>
                <c:pt idx="376">
                  <c:v>-0.27921787023922984</c:v>
                </c:pt>
                <c:pt idx="377">
                  <c:v>-0.29427566655889537</c:v>
                </c:pt>
                <c:pt idx="378">
                  <c:v>-0.30788314095086944</c:v>
                </c:pt>
                <c:pt idx="379">
                  <c:v>-0.31999428847219324</c:v>
                </c:pt>
                <c:pt idx="380">
                  <c:v>-0.3305701086513928</c:v>
                </c:pt>
                <c:pt idx="381">
                  <c:v>-0.33957869623127968</c:v>
                </c:pt>
                <c:pt idx="382">
                  <c:v>-0.34699530509077736</c:v>
                </c:pt>
                <c:pt idx="383">
                  <c:v>-0.35280238512168216</c:v>
                </c:pt>
                <c:pt idx="384">
                  <c:v>-0.35698959183165713</c:v>
                </c:pt>
                <c:pt idx="385">
                  <c:v>-0.35955376845942355</c:v>
                </c:pt>
                <c:pt idx="386">
                  <c:v>-0.3604989004225555</c:v>
                </c:pt>
                <c:pt idx="387">
                  <c:v>-0.35983604197228447</c:v>
                </c:pt>
                <c:pt idx="388">
                  <c:v>-0.35758321500249635</c:v>
                </c:pt>
                <c:pt idx="389">
                  <c:v>-0.3537652800503629</c:v>
                </c:pt>
                <c:pt idx="390">
                  <c:v>-0.34841377963214015</c:v>
                </c:pt>
                <c:pt idx="391">
                  <c:v>-0.34156675417764482</c:v>
                </c:pt>
                <c:pt idx="392">
                  <c:v>-0.33326853095865971</c:v>
                </c:pt>
                <c:pt idx="393">
                  <c:v>-0.3235694865477855</c:v>
                </c:pt>
                <c:pt idx="394">
                  <c:v>-0.31252578349276439</c:v>
                </c:pt>
                <c:pt idx="395">
                  <c:v>-0.30019908204480072</c:v>
                </c:pt>
                <c:pt idx="396">
                  <c:v>-0.28665622793567092</c:v>
                </c:pt>
                <c:pt idx="397">
                  <c:v>-0.27196891735535988</c:v>
                </c:pt>
                <c:pt idx="398">
                  <c:v>-0.25621334043756616</c:v>
                </c:pt>
                <c:pt idx="399">
                  <c:v>-0.23946980471283244</c:v>
                </c:pt>
                <c:pt idx="400">
                  <c:v>-0.22182234013654994</c:v>
                </c:pt>
                <c:pt idx="401">
                  <c:v>-0.20335828744007189</c:v>
                </c:pt>
                <c:pt idx="402">
                  <c:v>-0.18416787168620671</c:v>
                </c:pt>
                <c:pt idx="403">
                  <c:v>-0.16434376303413573</c:v>
                </c:pt>
                <c:pt idx="404">
                  <c:v>-0.14398062683212573</c:v>
                </c:pt>
                <c:pt idx="405">
                  <c:v>-0.12317466525820975</c:v>
                </c:pt>
                <c:pt idx="406">
                  <c:v>-0.102023152818323</c:v>
                </c:pt>
                <c:pt idx="407">
                  <c:v>-8.0623968087324402E-2</c:v>
                </c:pt>
                <c:pt idx="408">
                  <c:v>-5.9075124140114635E-2</c:v>
                </c:pt>
                <c:pt idx="409">
                  <c:v>-3.7474300166949664E-2</c:v>
                </c:pt>
                <c:pt idx="410">
                  <c:v>-1.5918376798383913E-2</c:v>
                </c:pt>
                <c:pt idx="411">
                  <c:v>5.4970223195503348E-3</c:v>
                </c:pt>
                <c:pt idx="412">
                  <c:v>2.6677980160869169E-2</c:v>
                </c:pt>
                <c:pt idx="413">
                  <c:v>4.7532724645579283E-2</c:v>
                </c:pt>
                <c:pt idx="414">
                  <c:v>6.7972053172205199E-2</c:v>
                </c:pt>
                <c:pt idx="415">
                  <c:v>8.7909740927600177E-2</c:v>
                </c:pt>
                <c:pt idx="416">
                  <c:v>0.10726293061768874</c:v>
                </c:pt>
                <c:pt idx="417">
                  <c:v>0.12595250135440383</c:v>
                </c:pt>
                <c:pt idx="418">
                  <c:v>0.14390341454452441</c:v>
                </c:pt>
                <c:pt idx="419">
                  <c:v>0.16104503475543017</c:v>
                </c:pt>
                <c:pt idx="420">
                  <c:v>0.17731142368087302</c:v>
                </c:pt>
                <c:pt idx="421">
                  <c:v>0.19264160549644679</c:v>
                </c:pt>
                <c:pt idx="422">
                  <c:v>0.20697980207904579</c:v>
                </c:pt>
                <c:pt idx="423">
                  <c:v>0.22027563676654457</c:v>
                </c:pt>
                <c:pt idx="424">
                  <c:v>0.23248430555222108</c:v>
                </c:pt>
                <c:pt idx="425">
                  <c:v>0.2435667148418322</c:v>
                </c:pt>
                <c:pt idx="426">
                  <c:v>0.2534895851481368</c:v>
                </c:pt>
                <c:pt idx="427">
                  <c:v>0.26222552035610902</c:v>
                </c:pt>
                <c:pt idx="428">
                  <c:v>0.26975304245980658</c:v>
                </c:pt>
                <c:pt idx="429">
                  <c:v>0.27605659194618704</c:v>
                </c:pt>
                <c:pt idx="430">
                  <c:v>0.28112649427909697</c:v>
                </c:pt>
                <c:pt idx="431">
                  <c:v>0.28495889321484957</c:v>
                </c:pt>
                <c:pt idx="432">
                  <c:v>0.28755565195562438</c:v>
                </c:pt>
                <c:pt idx="433">
                  <c:v>0.28892422341451984</c:v>
                </c:pt>
                <c:pt idx="434">
                  <c:v>0.28907749112243453</c:v>
                </c:pt>
                <c:pt idx="435">
                  <c:v>0.28803358254798062</c:v>
                </c:pt>
                <c:pt idx="436">
                  <c:v>0.2858156568232928</c:v>
                </c:pt>
                <c:pt idx="437">
                  <c:v>0.28245166906701336</c:v>
                </c:pt>
                <c:pt idx="438">
                  <c:v>0.27797411366729496</c:v>
                </c:pt>
                <c:pt idx="439">
                  <c:v>0.27241974902918098</c:v>
                </c:pt>
                <c:pt idx="440">
                  <c:v>0.26582930639950653</c:v>
                </c:pt>
                <c:pt idx="441">
                  <c:v>0.25824718545648429</c:v>
                </c:pt>
                <c:pt idx="442">
                  <c:v>0.249721139389074</c:v>
                </c:pt>
                <c:pt idx="443">
                  <c:v>0.24030195219256342</c:v>
                </c:pt>
                <c:pt idx="444">
                  <c:v>0.23004311087183901</c:v>
                </c:pt>
                <c:pt idx="445">
                  <c:v>0.21900047517376978</c:v>
                </c:pt>
                <c:pt idx="446">
                  <c:v>0.20723194736696657</c:v>
                </c:pt>
                <c:pt idx="447">
                  <c:v>0.19479714445371152</c:v>
                </c:pt>
                <c:pt idx="448">
                  <c:v>0.1817570750385453</c:v>
                </c:pt>
                <c:pt idx="449">
                  <c:v>0.16817382289492341</c:v>
                </c:pt>
                <c:pt idx="450">
                  <c:v>0.15411023907001184</c:v>
                </c:pt>
                <c:pt idx="451">
                  <c:v>0.13962964415289419</c:v>
                </c:pt>
                <c:pt idx="452">
                  <c:v>0.12479554210814478</c:v>
                </c:pt>
                <c:pt idx="453">
                  <c:v>0.1096713468498054</c:v>
                </c:pt>
                <c:pt idx="454">
                  <c:v>9.4320122505023057E-2</c:v>
                </c:pt>
                <c:pt idx="455">
                  <c:v>7.8804338096381765E-2</c:v>
                </c:pt>
                <c:pt idx="456">
                  <c:v>6.3185637161273983E-2</c:v>
                </c:pt>
                <c:pt idx="457">
                  <c:v>4.7524622628946189E-2</c:v>
                </c:pt>
                <c:pt idx="458">
                  <c:v>3.1880657093953074E-2</c:v>
                </c:pt>
                <c:pt idx="459">
                  <c:v>1.6311678460852352E-2</c:v>
                </c:pt>
                <c:pt idx="460">
                  <c:v>8.7403079058254174E-4</c:v>
                </c:pt>
                <c:pt idx="461">
                  <c:v>-1.4377689945040517E-2</c:v>
                </c:pt>
                <c:pt idx="462">
                  <c:v>-2.9390775597648425E-2</c:v>
                </c:pt>
                <c:pt idx="463">
                  <c:v>-4.411453154546674E-2</c:v>
                </c:pt>
                <c:pt idx="464">
                  <c:v>-5.8500388908838977E-2</c:v>
                </c:pt>
                <c:pt idx="465">
                  <c:v>-7.2502003866958473E-2</c:v>
                </c:pt>
                <c:pt idx="466">
                  <c:v>-8.6075344693188185E-2</c:v>
                </c:pt>
                <c:pt idx="467">
                  <c:v>-9.9178767139974242E-2</c:v>
                </c:pt>
                <c:pt idx="468">
                  <c:v>-0.11177307880501525</c:v>
                </c:pt>
                <c:pt idx="469">
                  <c:v>-0.12382159310007791</c:v>
                </c:pt>
                <c:pt idx="470">
                  <c:v>-0.13529017342469357</c:v>
                </c:pt>
                <c:pt idx="471">
                  <c:v>-0.14614726812092313</c:v>
                </c:pt>
                <c:pt idx="472">
                  <c:v>-0.15636393675432986</c:v>
                </c:pt>
                <c:pt idx="473">
                  <c:v>-0.16591386823198384</c:v>
                </c:pt>
                <c:pt idx="474">
                  <c:v>-0.17477339123231619</c:v>
                </c:pt>
                <c:pt idx="475">
                  <c:v>-0.18292147738530085</c:v>
                </c:pt>
                <c:pt idx="476">
                  <c:v>-0.19033973760593823</c:v>
                </c:pt>
                <c:pt idx="477">
                  <c:v>-0.1970124119502964</c:v>
                </c:pt>
                <c:pt idx="478">
                  <c:v>-0.20292635333217354</c:v>
                </c:pt>
                <c:pt idx="479">
                  <c:v>-0.20807100541033585</c:v>
                </c:pt>
                <c:pt idx="480">
                  <c:v>-0.21243837493161505</c:v>
                </c:pt>
                <c:pt idx="481">
                  <c:v>-0.2160229987941247</c:v>
                </c:pt>
                <c:pt idx="482">
                  <c:v>-0.21882190607751795</c:v>
                </c:pt>
                <c:pt idx="483">
                  <c:v>-0.22083457527349434</c:v>
                </c:pt>
                <c:pt idx="484">
                  <c:v>-0.22206288693947734</c:v>
                </c:pt>
                <c:pt idx="485">
                  <c:v>-0.22251107199125983</c:v>
                </c:pt>
                <c:pt idx="486">
                  <c:v>-0.22218565584611749</c:v>
                </c:pt>
                <c:pt idx="487">
                  <c:v>-0.22109539862602504</c:v>
                </c:pt>
                <c:pt idx="488">
                  <c:v>-0.21925123163076216</c:v>
                </c:pt>
                <c:pt idx="489">
                  <c:v>-0.21666619029242731</c:v>
                </c:pt>
                <c:pt idx="490">
                  <c:v>-0.2133553438257445</c:v>
                </c:pt>
                <c:pt idx="491">
                  <c:v>-0.20933572179212268</c:v>
                </c:pt>
                <c:pt idx="492">
                  <c:v>-0.20462623779929326</c:v>
                </c:pt>
                <c:pt idx="493">
                  <c:v>-0.19924761056212409</c:v>
                </c:pt>
                <c:pt idx="494">
                  <c:v>-0.19322228255353815</c:v>
                </c:pt>
                <c:pt idx="495">
                  <c:v>-0.18657433647704258</c:v>
                </c:pt>
                <c:pt idx="496">
                  <c:v>-0.17932940979393255</c:v>
                </c:pt>
                <c:pt idx="497">
                  <c:v>-0.17151460753855896</c:v>
                </c:pt>
                <c:pt idx="498">
                  <c:v>-0.16315841365397324</c:v>
                </c:pt>
                <c:pt idx="499">
                  <c:v>-0.1542906010776694</c:v>
                </c:pt>
                <c:pt idx="500">
                  <c:v>-0.14494214080296505</c:v>
                </c:pt>
              </c:numCache>
            </c:numRef>
          </c:yVal>
        </c:ser>
        <c:axId val="63500288"/>
        <c:axId val="63502208"/>
      </c:scatterChart>
      <c:valAx>
        <c:axId val="63500288"/>
        <c:scaling>
          <c:orientation val="minMax"/>
          <c:max val="5"/>
        </c:scaling>
        <c:axPos val="b"/>
        <c:minorGridlines/>
        <c:numFmt formatCode="0" sourceLinked="0"/>
        <c:tickLblPos val="nextTo"/>
        <c:crossAx val="63502208"/>
        <c:crosses val="autoZero"/>
        <c:crossBetween val="midCat"/>
        <c:minorUnit val="1"/>
      </c:valAx>
      <c:valAx>
        <c:axId val="63502208"/>
        <c:scaling>
          <c:orientation val="minMax"/>
        </c:scaling>
        <c:axPos val="l"/>
        <c:majorGridlines/>
        <c:numFmt formatCode="0.0" sourceLinked="0"/>
        <c:tickLblPos val="nextTo"/>
        <c:crossAx val="63500288"/>
        <c:crosses val="autoZero"/>
        <c:crossBetween val="midCat"/>
        <c:majorUnit val="0.4"/>
        <c:minorUnit val="0.2"/>
      </c:valAx>
    </c:plotArea>
    <c:plotVisOnly val="1"/>
  </c:chart>
  <c:printSettings>
    <c:headerFooter/>
    <c:pageMargins b="0" l="0" r="0" t="0" header="0.31496062000000014" footer="0.31496062000000014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>
              <a:defRPr/>
            </a:pPr>
            <a:r>
              <a:rPr lang="en-US" sz="1400"/>
              <a:t>posição y(t) vs. tempo</a:t>
            </a:r>
          </a:p>
        </c:rich>
      </c:tx>
      <c:layout/>
    </c:title>
    <c:plotArea>
      <c:layout/>
      <c:scatterChart>
        <c:scatterStyle val="lineMarker"/>
        <c:ser>
          <c:idx val="1"/>
          <c:order val="0"/>
          <c:tx>
            <c:strRef>
              <c:f>'comportamento na vertical'!$D$2</c:f>
              <c:strCache>
                <c:ptCount val="1"/>
                <c:pt idx="0">
                  <c:v>y(t)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chemeClr val="tx1"/>
              </a:solidFill>
              <a:ln>
                <a:noFill/>
              </a:ln>
            </c:spPr>
          </c:marker>
          <c:xVal>
            <c:numRef>
              <c:f>'comportamento na vertical'!$B$3:$B$503</c:f>
              <c:numCache>
                <c:formatCode>0.00</c:formatCode>
                <c:ptCount val="5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6.0000000000000005E-2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9.9999999999999992E-2</c:v>
                </c:pt>
                <c:pt idx="11">
                  <c:v>0.10999999999999999</c:v>
                </c:pt>
                <c:pt idx="12">
                  <c:v>0.11999999999999998</c:v>
                </c:pt>
                <c:pt idx="13">
                  <c:v>0.12999999999999998</c:v>
                </c:pt>
                <c:pt idx="14">
                  <c:v>0.13999999999999999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0.18000000000000002</c:v>
                </c:pt>
                <c:pt idx="19">
                  <c:v>0.19000000000000003</c:v>
                </c:pt>
                <c:pt idx="20">
                  <c:v>0.20000000000000004</c:v>
                </c:pt>
                <c:pt idx="21">
                  <c:v>0.21000000000000005</c:v>
                </c:pt>
                <c:pt idx="22">
                  <c:v>0.22000000000000006</c:v>
                </c:pt>
                <c:pt idx="23">
                  <c:v>0.23000000000000007</c:v>
                </c:pt>
                <c:pt idx="24">
                  <c:v>0.24000000000000007</c:v>
                </c:pt>
                <c:pt idx="25">
                  <c:v>0.25000000000000006</c:v>
                </c:pt>
                <c:pt idx="26">
                  <c:v>0.26000000000000006</c:v>
                </c:pt>
                <c:pt idx="27">
                  <c:v>0.27000000000000007</c:v>
                </c:pt>
                <c:pt idx="28">
                  <c:v>0.28000000000000008</c:v>
                </c:pt>
                <c:pt idx="29">
                  <c:v>0.29000000000000009</c:v>
                </c:pt>
                <c:pt idx="30">
                  <c:v>0.3000000000000001</c:v>
                </c:pt>
                <c:pt idx="31">
                  <c:v>0.31000000000000011</c:v>
                </c:pt>
                <c:pt idx="32">
                  <c:v>0.32000000000000012</c:v>
                </c:pt>
                <c:pt idx="33">
                  <c:v>0.33000000000000013</c:v>
                </c:pt>
                <c:pt idx="34">
                  <c:v>0.34000000000000014</c:v>
                </c:pt>
                <c:pt idx="35">
                  <c:v>0.35000000000000014</c:v>
                </c:pt>
                <c:pt idx="36">
                  <c:v>0.36000000000000015</c:v>
                </c:pt>
                <c:pt idx="37">
                  <c:v>0.37000000000000016</c:v>
                </c:pt>
                <c:pt idx="38">
                  <c:v>0.38000000000000017</c:v>
                </c:pt>
                <c:pt idx="39">
                  <c:v>0.39000000000000018</c:v>
                </c:pt>
                <c:pt idx="40">
                  <c:v>0.40000000000000019</c:v>
                </c:pt>
                <c:pt idx="41">
                  <c:v>0.4100000000000002</c:v>
                </c:pt>
                <c:pt idx="42">
                  <c:v>0.42000000000000021</c:v>
                </c:pt>
                <c:pt idx="43">
                  <c:v>0.43000000000000022</c:v>
                </c:pt>
                <c:pt idx="44">
                  <c:v>0.44000000000000022</c:v>
                </c:pt>
                <c:pt idx="45">
                  <c:v>0.45000000000000023</c:v>
                </c:pt>
                <c:pt idx="46">
                  <c:v>0.46000000000000024</c:v>
                </c:pt>
                <c:pt idx="47">
                  <c:v>0.47000000000000025</c:v>
                </c:pt>
                <c:pt idx="48">
                  <c:v>0.48000000000000026</c:v>
                </c:pt>
                <c:pt idx="49">
                  <c:v>0.49000000000000027</c:v>
                </c:pt>
                <c:pt idx="50">
                  <c:v>0.50000000000000022</c:v>
                </c:pt>
                <c:pt idx="51">
                  <c:v>0.51000000000000023</c:v>
                </c:pt>
                <c:pt idx="52">
                  <c:v>0.52000000000000024</c:v>
                </c:pt>
                <c:pt idx="53">
                  <c:v>0.53000000000000025</c:v>
                </c:pt>
                <c:pt idx="54">
                  <c:v>0.54000000000000026</c:v>
                </c:pt>
                <c:pt idx="55">
                  <c:v>0.55000000000000027</c:v>
                </c:pt>
                <c:pt idx="56">
                  <c:v>0.56000000000000028</c:v>
                </c:pt>
                <c:pt idx="57">
                  <c:v>0.57000000000000028</c:v>
                </c:pt>
                <c:pt idx="58">
                  <c:v>0.58000000000000029</c:v>
                </c:pt>
                <c:pt idx="59">
                  <c:v>0.5900000000000003</c:v>
                </c:pt>
                <c:pt idx="60">
                  <c:v>0.60000000000000031</c:v>
                </c:pt>
                <c:pt idx="61">
                  <c:v>0.61000000000000032</c:v>
                </c:pt>
                <c:pt idx="62">
                  <c:v>0.62000000000000033</c:v>
                </c:pt>
                <c:pt idx="63">
                  <c:v>0.63000000000000034</c:v>
                </c:pt>
                <c:pt idx="64">
                  <c:v>0.64000000000000035</c:v>
                </c:pt>
                <c:pt idx="65">
                  <c:v>0.65000000000000036</c:v>
                </c:pt>
                <c:pt idx="66">
                  <c:v>0.66000000000000036</c:v>
                </c:pt>
                <c:pt idx="67">
                  <c:v>0.67000000000000037</c:v>
                </c:pt>
                <c:pt idx="68">
                  <c:v>0.68000000000000038</c:v>
                </c:pt>
                <c:pt idx="69">
                  <c:v>0.69000000000000039</c:v>
                </c:pt>
                <c:pt idx="70">
                  <c:v>0.7000000000000004</c:v>
                </c:pt>
                <c:pt idx="71">
                  <c:v>0.71000000000000041</c:v>
                </c:pt>
                <c:pt idx="72">
                  <c:v>0.72000000000000042</c:v>
                </c:pt>
                <c:pt idx="73">
                  <c:v>0.73000000000000043</c:v>
                </c:pt>
                <c:pt idx="74">
                  <c:v>0.74000000000000044</c:v>
                </c:pt>
                <c:pt idx="75">
                  <c:v>0.75000000000000044</c:v>
                </c:pt>
                <c:pt idx="76">
                  <c:v>0.76000000000000045</c:v>
                </c:pt>
                <c:pt idx="77">
                  <c:v>0.77000000000000046</c:v>
                </c:pt>
                <c:pt idx="78">
                  <c:v>0.78000000000000047</c:v>
                </c:pt>
                <c:pt idx="79">
                  <c:v>0.79000000000000048</c:v>
                </c:pt>
                <c:pt idx="80">
                  <c:v>0.80000000000000049</c:v>
                </c:pt>
                <c:pt idx="81">
                  <c:v>0.8100000000000005</c:v>
                </c:pt>
                <c:pt idx="82">
                  <c:v>0.82000000000000051</c:v>
                </c:pt>
                <c:pt idx="83">
                  <c:v>0.83000000000000052</c:v>
                </c:pt>
                <c:pt idx="84">
                  <c:v>0.84000000000000052</c:v>
                </c:pt>
                <c:pt idx="85">
                  <c:v>0.85000000000000053</c:v>
                </c:pt>
                <c:pt idx="86">
                  <c:v>0.86000000000000054</c:v>
                </c:pt>
                <c:pt idx="87">
                  <c:v>0.87000000000000055</c:v>
                </c:pt>
                <c:pt idx="88">
                  <c:v>0.88000000000000056</c:v>
                </c:pt>
                <c:pt idx="89">
                  <c:v>0.89000000000000057</c:v>
                </c:pt>
                <c:pt idx="90">
                  <c:v>0.90000000000000058</c:v>
                </c:pt>
                <c:pt idx="91">
                  <c:v>0.91000000000000059</c:v>
                </c:pt>
                <c:pt idx="92">
                  <c:v>0.9200000000000006</c:v>
                </c:pt>
                <c:pt idx="93">
                  <c:v>0.9300000000000006</c:v>
                </c:pt>
                <c:pt idx="94">
                  <c:v>0.94000000000000061</c:v>
                </c:pt>
                <c:pt idx="95">
                  <c:v>0.95000000000000062</c:v>
                </c:pt>
                <c:pt idx="96">
                  <c:v>0.96000000000000063</c:v>
                </c:pt>
                <c:pt idx="97">
                  <c:v>0.97000000000000064</c:v>
                </c:pt>
                <c:pt idx="98">
                  <c:v>0.98000000000000065</c:v>
                </c:pt>
                <c:pt idx="99">
                  <c:v>0.99000000000000066</c:v>
                </c:pt>
                <c:pt idx="100">
                  <c:v>1.0000000000000007</c:v>
                </c:pt>
                <c:pt idx="101">
                  <c:v>1.0100000000000007</c:v>
                </c:pt>
                <c:pt idx="102">
                  <c:v>1.0200000000000007</c:v>
                </c:pt>
                <c:pt idx="103">
                  <c:v>1.0300000000000007</c:v>
                </c:pt>
                <c:pt idx="104">
                  <c:v>1.0400000000000007</c:v>
                </c:pt>
                <c:pt idx="105">
                  <c:v>1.0500000000000007</c:v>
                </c:pt>
                <c:pt idx="106">
                  <c:v>1.0600000000000007</c:v>
                </c:pt>
                <c:pt idx="107">
                  <c:v>1.0700000000000007</c:v>
                </c:pt>
                <c:pt idx="108">
                  <c:v>1.0800000000000007</c:v>
                </c:pt>
                <c:pt idx="109">
                  <c:v>1.0900000000000007</c:v>
                </c:pt>
                <c:pt idx="110">
                  <c:v>1.1000000000000008</c:v>
                </c:pt>
                <c:pt idx="111">
                  <c:v>1.1100000000000008</c:v>
                </c:pt>
                <c:pt idx="112">
                  <c:v>1.1200000000000008</c:v>
                </c:pt>
                <c:pt idx="113">
                  <c:v>1.1300000000000008</c:v>
                </c:pt>
                <c:pt idx="114">
                  <c:v>1.1400000000000008</c:v>
                </c:pt>
                <c:pt idx="115">
                  <c:v>1.1500000000000008</c:v>
                </c:pt>
                <c:pt idx="116">
                  <c:v>1.1600000000000008</c:v>
                </c:pt>
                <c:pt idx="117">
                  <c:v>1.1700000000000008</c:v>
                </c:pt>
                <c:pt idx="118">
                  <c:v>1.1800000000000008</c:v>
                </c:pt>
                <c:pt idx="119">
                  <c:v>1.1900000000000008</c:v>
                </c:pt>
                <c:pt idx="120">
                  <c:v>1.2000000000000008</c:v>
                </c:pt>
                <c:pt idx="121">
                  <c:v>1.2100000000000009</c:v>
                </c:pt>
                <c:pt idx="122">
                  <c:v>1.2200000000000009</c:v>
                </c:pt>
                <c:pt idx="123">
                  <c:v>1.2300000000000009</c:v>
                </c:pt>
                <c:pt idx="124">
                  <c:v>1.2400000000000009</c:v>
                </c:pt>
                <c:pt idx="125">
                  <c:v>1.2500000000000009</c:v>
                </c:pt>
                <c:pt idx="126">
                  <c:v>1.2600000000000009</c:v>
                </c:pt>
                <c:pt idx="127">
                  <c:v>1.2700000000000009</c:v>
                </c:pt>
                <c:pt idx="128">
                  <c:v>1.2800000000000009</c:v>
                </c:pt>
                <c:pt idx="129">
                  <c:v>1.2900000000000009</c:v>
                </c:pt>
                <c:pt idx="130">
                  <c:v>1.3000000000000009</c:v>
                </c:pt>
                <c:pt idx="131">
                  <c:v>1.3100000000000009</c:v>
                </c:pt>
                <c:pt idx="132">
                  <c:v>1.320000000000001</c:v>
                </c:pt>
                <c:pt idx="133">
                  <c:v>1.330000000000001</c:v>
                </c:pt>
                <c:pt idx="134">
                  <c:v>1.340000000000001</c:v>
                </c:pt>
                <c:pt idx="135">
                  <c:v>1.350000000000001</c:v>
                </c:pt>
                <c:pt idx="136">
                  <c:v>1.360000000000001</c:v>
                </c:pt>
                <c:pt idx="137">
                  <c:v>1.370000000000001</c:v>
                </c:pt>
                <c:pt idx="138">
                  <c:v>1.380000000000001</c:v>
                </c:pt>
                <c:pt idx="139">
                  <c:v>1.390000000000001</c:v>
                </c:pt>
                <c:pt idx="140">
                  <c:v>1.400000000000001</c:v>
                </c:pt>
                <c:pt idx="141">
                  <c:v>1.410000000000001</c:v>
                </c:pt>
                <c:pt idx="142">
                  <c:v>1.420000000000001</c:v>
                </c:pt>
                <c:pt idx="143">
                  <c:v>1.430000000000001</c:v>
                </c:pt>
                <c:pt idx="144">
                  <c:v>1.4400000000000011</c:v>
                </c:pt>
                <c:pt idx="145">
                  <c:v>1.4500000000000011</c:v>
                </c:pt>
                <c:pt idx="146">
                  <c:v>1.4600000000000011</c:v>
                </c:pt>
                <c:pt idx="147">
                  <c:v>1.4700000000000011</c:v>
                </c:pt>
                <c:pt idx="148">
                  <c:v>1.4800000000000011</c:v>
                </c:pt>
                <c:pt idx="149">
                  <c:v>1.4900000000000011</c:v>
                </c:pt>
                <c:pt idx="150">
                  <c:v>1.5000000000000011</c:v>
                </c:pt>
                <c:pt idx="151">
                  <c:v>1.5100000000000011</c:v>
                </c:pt>
                <c:pt idx="152">
                  <c:v>1.5200000000000011</c:v>
                </c:pt>
                <c:pt idx="153">
                  <c:v>1.5300000000000011</c:v>
                </c:pt>
                <c:pt idx="154">
                  <c:v>1.5400000000000011</c:v>
                </c:pt>
                <c:pt idx="155">
                  <c:v>1.5500000000000012</c:v>
                </c:pt>
                <c:pt idx="156">
                  <c:v>1.5600000000000012</c:v>
                </c:pt>
                <c:pt idx="157">
                  <c:v>1.5700000000000012</c:v>
                </c:pt>
                <c:pt idx="158">
                  <c:v>1.5800000000000012</c:v>
                </c:pt>
                <c:pt idx="159">
                  <c:v>1.5900000000000012</c:v>
                </c:pt>
                <c:pt idx="160">
                  <c:v>1.6000000000000012</c:v>
                </c:pt>
                <c:pt idx="161">
                  <c:v>1.6100000000000012</c:v>
                </c:pt>
                <c:pt idx="162">
                  <c:v>1.6200000000000012</c:v>
                </c:pt>
                <c:pt idx="163">
                  <c:v>1.6300000000000012</c:v>
                </c:pt>
                <c:pt idx="164">
                  <c:v>1.6400000000000012</c:v>
                </c:pt>
                <c:pt idx="165">
                  <c:v>1.6500000000000012</c:v>
                </c:pt>
                <c:pt idx="166">
                  <c:v>1.6600000000000013</c:v>
                </c:pt>
                <c:pt idx="167">
                  <c:v>1.6700000000000013</c:v>
                </c:pt>
                <c:pt idx="168">
                  <c:v>1.6800000000000013</c:v>
                </c:pt>
                <c:pt idx="169">
                  <c:v>1.6900000000000013</c:v>
                </c:pt>
                <c:pt idx="170">
                  <c:v>1.7000000000000013</c:v>
                </c:pt>
                <c:pt idx="171">
                  <c:v>1.7100000000000013</c:v>
                </c:pt>
                <c:pt idx="172">
                  <c:v>1.7200000000000013</c:v>
                </c:pt>
                <c:pt idx="173">
                  <c:v>1.7300000000000013</c:v>
                </c:pt>
                <c:pt idx="174">
                  <c:v>1.7400000000000013</c:v>
                </c:pt>
                <c:pt idx="175">
                  <c:v>1.7500000000000013</c:v>
                </c:pt>
                <c:pt idx="176">
                  <c:v>1.7600000000000013</c:v>
                </c:pt>
                <c:pt idx="177">
                  <c:v>1.7700000000000014</c:v>
                </c:pt>
                <c:pt idx="178">
                  <c:v>1.7800000000000014</c:v>
                </c:pt>
                <c:pt idx="179">
                  <c:v>1.7900000000000014</c:v>
                </c:pt>
                <c:pt idx="180">
                  <c:v>1.8000000000000014</c:v>
                </c:pt>
                <c:pt idx="181">
                  <c:v>1.8100000000000014</c:v>
                </c:pt>
                <c:pt idx="182">
                  <c:v>1.8200000000000014</c:v>
                </c:pt>
                <c:pt idx="183">
                  <c:v>1.8300000000000014</c:v>
                </c:pt>
                <c:pt idx="184">
                  <c:v>1.8400000000000014</c:v>
                </c:pt>
                <c:pt idx="185">
                  <c:v>1.8500000000000014</c:v>
                </c:pt>
                <c:pt idx="186">
                  <c:v>1.8600000000000014</c:v>
                </c:pt>
                <c:pt idx="187">
                  <c:v>1.8700000000000014</c:v>
                </c:pt>
                <c:pt idx="188">
                  <c:v>1.8800000000000014</c:v>
                </c:pt>
                <c:pt idx="189">
                  <c:v>1.8900000000000015</c:v>
                </c:pt>
                <c:pt idx="190">
                  <c:v>1.9000000000000015</c:v>
                </c:pt>
                <c:pt idx="191">
                  <c:v>1.9100000000000015</c:v>
                </c:pt>
                <c:pt idx="192">
                  <c:v>1.9200000000000015</c:v>
                </c:pt>
                <c:pt idx="193">
                  <c:v>1.9300000000000015</c:v>
                </c:pt>
                <c:pt idx="194">
                  <c:v>1.9400000000000015</c:v>
                </c:pt>
                <c:pt idx="195">
                  <c:v>1.9500000000000015</c:v>
                </c:pt>
                <c:pt idx="196">
                  <c:v>1.9600000000000015</c:v>
                </c:pt>
                <c:pt idx="197">
                  <c:v>1.9700000000000015</c:v>
                </c:pt>
                <c:pt idx="198">
                  <c:v>1.9800000000000015</c:v>
                </c:pt>
                <c:pt idx="199">
                  <c:v>1.9900000000000015</c:v>
                </c:pt>
                <c:pt idx="200">
                  <c:v>2.0000000000000013</c:v>
                </c:pt>
                <c:pt idx="201">
                  <c:v>2.0100000000000011</c:v>
                </c:pt>
                <c:pt idx="202">
                  <c:v>2.0200000000000009</c:v>
                </c:pt>
                <c:pt idx="203">
                  <c:v>2.0300000000000007</c:v>
                </c:pt>
                <c:pt idx="204">
                  <c:v>2.0400000000000005</c:v>
                </c:pt>
                <c:pt idx="205">
                  <c:v>2.0500000000000003</c:v>
                </c:pt>
                <c:pt idx="206">
                  <c:v>2.06</c:v>
                </c:pt>
                <c:pt idx="207">
                  <c:v>2.0699999999999998</c:v>
                </c:pt>
                <c:pt idx="208">
                  <c:v>2.0799999999999996</c:v>
                </c:pt>
                <c:pt idx="209">
                  <c:v>2.0899999999999994</c:v>
                </c:pt>
                <c:pt idx="210">
                  <c:v>2.0999999999999992</c:v>
                </c:pt>
                <c:pt idx="211">
                  <c:v>2.109999999999999</c:v>
                </c:pt>
                <c:pt idx="212">
                  <c:v>2.1199999999999988</c:v>
                </c:pt>
                <c:pt idx="213">
                  <c:v>2.1299999999999986</c:v>
                </c:pt>
                <c:pt idx="214">
                  <c:v>2.1399999999999983</c:v>
                </c:pt>
                <c:pt idx="215">
                  <c:v>2.1499999999999981</c:v>
                </c:pt>
                <c:pt idx="216">
                  <c:v>2.1599999999999979</c:v>
                </c:pt>
                <c:pt idx="217">
                  <c:v>2.1699999999999977</c:v>
                </c:pt>
                <c:pt idx="218">
                  <c:v>2.1799999999999975</c:v>
                </c:pt>
                <c:pt idx="219">
                  <c:v>2.1899999999999973</c:v>
                </c:pt>
                <c:pt idx="220">
                  <c:v>2.1999999999999971</c:v>
                </c:pt>
                <c:pt idx="221">
                  <c:v>2.2099999999999969</c:v>
                </c:pt>
                <c:pt idx="222">
                  <c:v>2.2199999999999966</c:v>
                </c:pt>
                <c:pt idx="223">
                  <c:v>2.2299999999999964</c:v>
                </c:pt>
                <c:pt idx="224">
                  <c:v>2.2399999999999962</c:v>
                </c:pt>
                <c:pt idx="225">
                  <c:v>2.249999999999996</c:v>
                </c:pt>
                <c:pt idx="226">
                  <c:v>2.2599999999999958</c:v>
                </c:pt>
                <c:pt idx="227">
                  <c:v>2.2699999999999956</c:v>
                </c:pt>
                <c:pt idx="228">
                  <c:v>2.2799999999999954</c:v>
                </c:pt>
                <c:pt idx="229">
                  <c:v>2.2899999999999952</c:v>
                </c:pt>
                <c:pt idx="230">
                  <c:v>2.2999999999999949</c:v>
                </c:pt>
                <c:pt idx="231">
                  <c:v>2.3099999999999947</c:v>
                </c:pt>
                <c:pt idx="232">
                  <c:v>2.3199999999999945</c:v>
                </c:pt>
                <c:pt idx="233">
                  <c:v>2.3299999999999943</c:v>
                </c:pt>
                <c:pt idx="234">
                  <c:v>2.3399999999999941</c:v>
                </c:pt>
                <c:pt idx="235">
                  <c:v>2.3499999999999939</c:v>
                </c:pt>
                <c:pt idx="236">
                  <c:v>2.3599999999999937</c:v>
                </c:pt>
                <c:pt idx="237">
                  <c:v>2.3699999999999934</c:v>
                </c:pt>
                <c:pt idx="238">
                  <c:v>2.3799999999999932</c:v>
                </c:pt>
                <c:pt idx="239">
                  <c:v>2.389999999999993</c:v>
                </c:pt>
                <c:pt idx="240">
                  <c:v>2.3999999999999928</c:v>
                </c:pt>
                <c:pt idx="241">
                  <c:v>2.4099999999999926</c:v>
                </c:pt>
                <c:pt idx="242">
                  <c:v>2.4199999999999924</c:v>
                </c:pt>
                <c:pt idx="243">
                  <c:v>2.4299999999999922</c:v>
                </c:pt>
                <c:pt idx="244">
                  <c:v>2.439999999999992</c:v>
                </c:pt>
                <c:pt idx="245">
                  <c:v>2.4499999999999917</c:v>
                </c:pt>
                <c:pt idx="246">
                  <c:v>2.4599999999999915</c:v>
                </c:pt>
                <c:pt idx="247">
                  <c:v>2.4699999999999913</c:v>
                </c:pt>
                <c:pt idx="248">
                  <c:v>2.4799999999999911</c:v>
                </c:pt>
                <c:pt idx="249">
                  <c:v>2.4899999999999909</c:v>
                </c:pt>
                <c:pt idx="250">
                  <c:v>2.4999999999999907</c:v>
                </c:pt>
                <c:pt idx="251">
                  <c:v>2.5099999999999905</c:v>
                </c:pt>
                <c:pt idx="252">
                  <c:v>2.5199999999999902</c:v>
                </c:pt>
                <c:pt idx="253">
                  <c:v>2.52999999999999</c:v>
                </c:pt>
                <c:pt idx="254">
                  <c:v>2.5399999999999898</c:v>
                </c:pt>
                <c:pt idx="255">
                  <c:v>2.5499999999999896</c:v>
                </c:pt>
                <c:pt idx="256">
                  <c:v>2.5599999999999894</c:v>
                </c:pt>
                <c:pt idx="257">
                  <c:v>2.5699999999999892</c:v>
                </c:pt>
                <c:pt idx="258">
                  <c:v>2.579999999999989</c:v>
                </c:pt>
                <c:pt idx="259">
                  <c:v>2.5899999999999888</c:v>
                </c:pt>
                <c:pt idx="260">
                  <c:v>2.5999999999999885</c:v>
                </c:pt>
                <c:pt idx="261">
                  <c:v>2.6099999999999883</c:v>
                </c:pt>
                <c:pt idx="262">
                  <c:v>2.6199999999999881</c:v>
                </c:pt>
                <c:pt idx="263">
                  <c:v>2.6299999999999879</c:v>
                </c:pt>
                <c:pt idx="264">
                  <c:v>2.6399999999999877</c:v>
                </c:pt>
                <c:pt idx="265">
                  <c:v>2.6499999999999875</c:v>
                </c:pt>
                <c:pt idx="266">
                  <c:v>2.6599999999999873</c:v>
                </c:pt>
                <c:pt idx="267">
                  <c:v>2.6699999999999871</c:v>
                </c:pt>
                <c:pt idx="268">
                  <c:v>2.6799999999999868</c:v>
                </c:pt>
                <c:pt idx="269">
                  <c:v>2.6899999999999866</c:v>
                </c:pt>
                <c:pt idx="270">
                  <c:v>2.6999999999999864</c:v>
                </c:pt>
                <c:pt idx="271">
                  <c:v>2.7099999999999862</c:v>
                </c:pt>
                <c:pt idx="272">
                  <c:v>2.719999999999986</c:v>
                </c:pt>
                <c:pt idx="273">
                  <c:v>2.7299999999999858</c:v>
                </c:pt>
                <c:pt idx="274">
                  <c:v>2.7399999999999856</c:v>
                </c:pt>
                <c:pt idx="275">
                  <c:v>2.7499999999999853</c:v>
                </c:pt>
                <c:pt idx="276">
                  <c:v>2.7599999999999851</c:v>
                </c:pt>
                <c:pt idx="277">
                  <c:v>2.7699999999999849</c:v>
                </c:pt>
                <c:pt idx="278">
                  <c:v>2.7799999999999847</c:v>
                </c:pt>
                <c:pt idx="279">
                  <c:v>2.7899999999999845</c:v>
                </c:pt>
                <c:pt idx="280">
                  <c:v>2.7999999999999843</c:v>
                </c:pt>
                <c:pt idx="281">
                  <c:v>2.8099999999999841</c:v>
                </c:pt>
                <c:pt idx="282">
                  <c:v>2.8199999999999839</c:v>
                </c:pt>
                <c:pt idx="283">
                  <c:v>2.8299999999999836</c:v>
                </c:pt>
                <c:pt idx="284">
                  <c:v>2.8399999999999834</c:v>
                </c:pt>
                <c:pt idx="285">
                  <c:v>2.8499999999999832</c:v>
                </c:pt>
                <c:pt idx="286">
                  <c:v>2.859999999999983</c:v>
                </c:pt>
                <c:pt idx="287">
                  <c:v>2.8699999999999828</c:v>
                </c:pt>
                <c:pt idx="288">
                  <c:v>2.8799999999999826</c:v>
                </c:pt>
                <c:pt idx="289">
                  <c:v>2.8899999999999824</c:v>
                </c:pt>
                <c:pt idx="290">
                  <c:v>2.8999999999999821</c:v>
                </c:pt>
                <c:pt idx="291">
                  <c:v>2.9099999999999819</c:v>
                </c:pt>
                <c:pt idx="292">
                  <c:v>2.9199999999999817</c:v>
                </c:pt>
                <c:pt idx="293">
                  <c:v>2.9299999999999815</c:v>
                </c:pt>
                <c:pt idx="294">
                  <c:v>2.9399999999999813</c:v>
                </c:pt>
                <c:pt idx="295">
                  <c:v>2.9499999999999811</c:v>
                </c:pt>
                <c:pt idx="296">
                  <c:v>2.9599999999999809</c:v>
                </c:pt>
                <c:pt idx="297">
                  <c:v>2.9699999999999807</c:v>
                </c:pt>
                <c:pt idx="298">
                  <c:v>2.9799999999999804</c:v>
                </c:pt>
                <c:pt idx="299">
                  <c:v>2.9899999999999802</c:v>
                </c:pt>
                <c:pt idx="300">
                  <c:v>2.99999999999998</c:v>
                </c:pt>
                <c:pt idx="301">
                  <c:v>3.0099999999999798</c:v>
                </c:pt>
                <c:pt idx="302">
                  <c:v>3.0199999999999796</c:v>
                </c:pt>
                <c:pt idx="303">
                  <c:v>3.0299999999999794</c:v>
                </c:pt>
                <c:pt idx="304">
                  <c:v>3.0399999999999792</c:v>
                </c:pt>
                <c:pt idx="305">
                  <c:v>3.049999999999979</c:v>
                </c:pt>
                <c:pt idx="306">
                  <c:v>3.0599999999999787</c:v>
                </c:pt>
                <c:pt idx="307">
                  <c:v>3.0699999999999785</c:v>
                </c:pt>
                <c:pt idx="308">
                  <c:v>3.0799999999999783</c:v>
                </c:pt>
                <c:pt idx="309">
                  <c:v>3.0899999999999781</c:v>
                </c:pt>
                <c:pt idx="310">
                  <c:v>3.0999999999999779</c:v>
                </c:pt>
                <c:pt idx="311">
                  <c:v>3.1099999999999777</c:v>
                </c:pt>
                <c:pt idx="312">
                  <c:v>3.1199999999999775</c:v>
                </c:pt>
                <c:pt idx="313">
                  <c:v>3.1299999999999772</c:v>
                </c:pt>
                <c:pt idx="314">
                  <c:v>3.139999999999977</c:v>
                </c:pt>
                <c:pt idx="315">
                  <c:v>3.1499999999999768</c:v>
                </c:pt>
                <c:pt idx="316">
                  <c:v>3.1599999999999766</c:v>
                </c:pt>
                <c:pt idx="317">
                  <c:v>3.1699999999999764</c:v>
                </c:pt>
                <c:pt idx="318">
                  <c:v>3.1799999999999762</c:v>
                </c:pt>
                <c:pt idx="319">
                  <c:v>3.189999999999976</c:v>
                </c:pt>
                <c:pt idx="320">
                  <c:v>3.1999999999999758</c:v>
                </c:pt>
                <c:pt idx="321">
                  <c:v>3.2099999999999755</c:v>
                </c:pt>
                <c:pt idx="322">
                  <c:v>3.2199999999999753</c:v>
                </c:pt>
                <c:pt idx="323">
                  <c:v>3.2299999999999751</c:v>
                </c:pt>
                <c:pt idx="324">
                  <c:v>3.2399999999999749</c:v>
                </c:pt>
                <c:pt idx="325">
                  <c:v>3.2499999999999747</c:v>
                </c:pt>
                <c:pt idx="326">
                  <c:v>3.2599999999999745</c:v>
                </c:pt>
                <c:pt idx="327">
                  <c:v>3.2699999999999743</c:v>
                </c:pt>
                <c:pt idx="328">
                  <c:v>3.279999999999974</c:v>
                </c:pt>
                <c:pt idx="329">
                  <c:v>3.2899999999999738</c:v>
                </c:pt>
                <c:pt idx="330">
                  <c:v>3.2999999999999736</c:v>
                </c:pt>
                <c:pt idx="331">
                  <c:v>3.3099999999999734</c:v>
                </c:pt>
                <c:pt idx="332">
                  <c:v>3.3199999999999732</c:v>
                </c:pt>
                <c:pt idx="333">
                  <c:v>3.329999999999973</c:v>
                </c:pt>
                <c:pt idx="334">
                  <c:v>3.3399999999999728</c:v>
                </c:pt>
                <c:pt idx="335">
                  <c:v>3.3499999999999726</c:v>
                </c:pt>
                <c:pt idx="336">
                  <c:v>3.3599999999999723</c:v>
                </c:pt>
                <c:pt idx="337">
                  <c:v>3.3699999999999721</c:v>
                </c:pt>
                <c:pt idx="338">
                  <c:v>3.3799999999999719</c:v>
                </c:pt>
                <c:pt idx="339">
                  <c:v>3.3899999999999717</c:v>
                </c:pt>
                <c:pt idx="340">
                  <c:v>3.3999999999999715</c:v>
                </c:pt>
                <c:pt idx="341">
                  <c:v>3.4099999999999713</c:v>
                </c:pt>
                <c:pt idx="342">
                  <c:v>3.4199999999999711</c:v>
                </c:pt>
                <c:pt idx="343">
                  <c:v>3.4299999999999708</c:v>
                </c:pt>
                <c:pt idx="344">
                  <c:v>3.4399999999999706</c:v>
                </c:pt>
                <c:pt idx="345">
                  <c:v>3.4499999999999704</c:v>
                </c:pt>
                <c:pt idx="346">
                  <c:v>3.4599999999999702</c:v>
                </c:pt>
                <c:pt idx="347">
                  <c:v>3.46999999999997</c:v>
                </c:pt>
                <c:pt idx="348">
                  <c:v>3.4799999999999698</c:v>
                </c:pt>
                <c:pt idx="349">
                  <c:v>3.4899999999999696</c:v>
                </c:pt>
                <c:pt idx="350">
                  <c:v>3.4999999999999694</c:v>
                </c:pt>
                <c:pt idx="351">
                  <c:v>3.5099999999999691</c:v>
                </c:pt>
                <c:pt idx="352">
                  <c:v>3.5199999999999689</c:v>
                </c:pt>
                <c:pt idx="353">
                  <c:v>3.5299999999999687</c:v>
                </c:pt>
                <c:pt idx="354">
                  <c:v>3.5399999999999685</c:v>
                </c:pt>
                <c:pt idx="355">
                  <c:v>3.5499999999999683</c:v>
                </c:pt>
                <c:pt idx="356">
                  <c:v>3.5599999999999681</c:v>
                </c:pt>
                <c:pt idx="357">
                  <c:v>3.5699999999999679</c:v>
                </c:pt>
                <c:pt idx="358">
                  <c:v>3.5799999999999677</c:v>
                </c:pt>
                <c:pt idx="359">
                  <c:v>3.5899999999999674</c:v>
                </c:pt>
                <c:pt idx="360">
                  <c:v>3.5999999999999672</c:v>
                </c:pt>
                <c:pt idx="361">
                  <c:v>3.609999999999967</c:v>
                </c:pt>
                <c:pt idx="362">
                  <c:v>3.6199999999999668</c:v>
                </c:pt>
                <c:pt idx="363">
                  <c:v>3.6299999999999666</c:v>
                </c:pt>
                <c:pt idx="364">
                  <c:v>3.6399999999999664</c:v>
                </c:pt>
                <c:pt idx="365">
                  <c:v>3.6499999999999662</c:v>
                </c:pt>
                <c:pt idx="366">
                  <c:v>3.6599999999999659</c:v>
                </c:pt>
                <c:pt idx="367">
                  <c:v>3.6699999999999657</c:v>
                </c:pt>
                <c:pt idx="368">
                  <c:v>3.6799999999999655</c:v>
                </c:pt>
                <c:pt idx="369">
                  <c:v>3.6899999999999653</c:v>
                </c:pt>
                <c:pt idx="370">
                  <c:v>3.6999999999999651</c:v>
                </c:pt>
                <c:pt idx="371">
                  <c:v>3.7099999999999649</c:v>
                </c:pt>
                <c:pt idx="372">
                  <c:v>3.7199999999999647</c:v>
                </c:pt>
                <c:pt idx="373">
                  <c:v>3.7299999999999645</c:v>
                </c:pt>
                <c:pt idx="374">
                  <c:v>3.7399999999999642</c:v>
                </c:pt>
                <c:pt idx="375">
                  <c:v>3.749999999999964</c:v>
                </c:pt>
                <c:pt idx="376">
                  <c:v>3.7599999999999638</c:v>
                </c:pt>
                <c:pt idx="377">
                  <c:v>3.7699999999999636</c:v>
                </c:pt>
                <c:pt idx="378">
                  <c:v>3.7799999999999634</c:v>
                </c:pt>
                <c:pt idx="379">
                  <c:v>3.7899999999999632</c:v>
                </c:pt>
                <c:pt idx="380">
                  <c:v>3.799999999999963</c:v>
                </c:pt>
                <c:pt idx="381">
                  <c:v>3.8099999999999627</c:v>
                </c:pt>
                <c:pt idx="382">
                  <c:v>3.8199999999999625</c:v>
                </c:pt>
                <c:pt idx="383">
                  <c:v>3.8299999999999623</c:v>
                </c:pt>
                <c:pt idx="384">
                  <c:v>3.8399999999999621</c:v>
                </c:pt>
                <c:pt idx="385">
                  <c:v>3.8499999999999619</c:v>
                </c:pt>
                <c:pt idx="386">
                  <c:v>3.8599999999999617</c:v>
                </c:pt>
                <c:pt idx="387">
                  <c:v>3.8699999999999615</c:v>
                </c:pt>
                <c:pt idx="388">
                  <c:v>3.8799999999999613</c:v>
                </c:pt>
                <c:pt idx="389">
                  <c:v>3.889999999999961</c:v>
                </c:pt>
                <c:pt idx="390">
                  <c:v>3.8999999999999608</c:v>
                </c:pt>
                <c:pt idx="391">
                  <c:v>3.9099999999999606</c:v>
                </c:pt>
                <c:pt idx="392">
                  <c:v>3.9199999999999604</c:v>
                </c:pt>
                <c:pt idx="393">
                  <c:v>3.9299999999999602</c:v>
                </c:pt>
                <c:pt idx="394">
                  <c:v>3.93999999999996</c:v>
                </c:pt>
                <c:pt idx="395">
                  <c:v>3.9499999999999598</c:v>
                </c:pt>
                <c:pt idx="396">
                  <c:v>3.9599999999999596</c:v>
                </c:pt>
                <c:pt idx="397">
                  <c:v>3.9699999999999593</c:v>
                </c:pt>
                <c:pt idx="398">
                  <c:v>3.9799999999999591</c:v>
                </c:pt>
                <c:pt idx="399">
                  <c:v>3.9899999999999589</c:v>
                </c:pt>
                <c:pt idx="400">
                  <c:v>3.9999999999999587</c:v>
                </c:pt>
                <c:pt idx="401">
                  <c:v>4.0099999999999589</c:v>
                </c:pt>
                <c:pt idx="402">
                  <c:v>4.0199999999999587</c:v>
                </c:pt>
                <c:pt idx="403">
                  <c:v>4.0299999999999585</c:v>
                </c:pt>
                <c:pt idx="404">
                  <c:v>4.0399999999999583</c:v>
                </c:pt>
                <c:pt idx="405">
                  <c:v>4.0499999999999581</c:v>
                </c:pt>
                <c:pt idx="406">
                  <c:v>4.0599999999999579</c:v>
                </c:pt>
                <c:pt idx="407">
                  <c:v>4.0699999999999577</c:v>
                </c:pt>
                <c:pt idx="408">
                  <c:v>4.0799999999999574</c:v>
                </c:pt>
                <c:pt idx="409">
                  <c:v>4.0899999999999572</c:v>
                </c:pt>
                <c:pt idx="410">
                  <c:v>4.099999999999957</c:v>
                </c:pt>
                <c:pt idx="411">
                  <c:v>4.1099999999999568</c:v>
                </c:pt>
                <c:pt idx="412">
                  <c:v>4.1199999999999566</c:v>
                </c:pt>
                <c:pt idx="413">
                  <c:v>4.1299999999999564</c:v>
                </c:pt>
                <c:pt idx="414">
                  <c:v>4.1399999999999562</c:v>
                </c:pt>
                <c:pt idx="415">
                  <c:v>4.1499999999999559</c:v>
                </c:pt>
                <c:pt idx="416">
                  <c:v>4.1599999999999557</c:v>
                </c:pt>
                <c:pt idx="417">
                  <c:v>4.1699999999999555</c:v>
                </c:pt>
                <c:pt idx="418">
                  <c:v>4.1799999999999553</c:v>
                </c:pt>
                <c:pt idx="419">
                  <c:v>4.1899999999999551</c:v>
                </c:pt>
                <c:pt idx="420">
                  <c:v>4.1999999999999549</c:v>
                </c:pt>
                <c:pt idx="421">
                  <c:v>4.2099999999999547</c:v>
                </c:pt>
                <c:pt idx="422">
                  <c:v>4.2199999999999545</c:v>
                </c:pt>
                <c:pt idx="423">
                  <c:v>4.2299999999999542</c:v>
                </c:pt>
                <c:pt idx="424">
                  <c:v>4.239999999999954</c:v>
                </c:pt>
                <c:pt idx="425">
                  <c:v>4.2499999999999538</c:v>
                </c:pt>
                <c:pt idx="426">
                  <c:v>4.2599999999999536</c:v>
                </c:pt>
                <c:pt idx="427">
                  <c:v>4.2699999999999534</c:v>
                </c:pt>
                <c:pt idx="428">
                  <c:v>4.2799999999999532</c:v>
                </c:pt>
                <c:pt idx="429">
                  <c:v>4.289999999999953</c:v>
                </c:pt>
                <c:pt idx="430">
                  <c:v>4.2999999999999527</c:v>
                </c:pt>
                <c:pt idx="431">
                  <c:v>4.3099999999999525</c:v>
                </c:pt>
                <c:pt idx="432">
                  <c:v>4.3199999999999523</c:v>
                </c:pt>
                <c:pt idx="433">
                  <c:v>4.3299999999999521</c:v>
                </c:pt>
                <c:pt idx="434">
                  <c:v>4.3399999999999519</c:v>
                </c:pt>
                <c:pt idx="435">
                  <c:v>4.3499999999999517</c:v>
                </c:pt>
                <c:pt idx="436">
                  <c:v>4.3599999999999515</c:v>
                </c:pt>
                <c:pt idx="437">
                  <c:v>4.3699999999999513</c:v>
                </c:pt>
                <c:pt idx="438">
                  <c:v>4.379999999999951</c:v>
                </c:pt>
                <c:pt idx="439">
                  <c:v>4.3899999999999508</c:v>
                </c:pt>
                <c:pt idx="440">
                  <c:v>4.3999999999999506</c:v>
                </c:pt>
                <c:pt idx="441">
                  <c:v>4.4099999999999504</c:v>
                </c:pt>
                <c:pt idx="442">
                  <c:v>4.4199999999999502</c:v>
                </c:pt>
                <c:pt idx="443">
                  <c:v>4.42999999999995</c:v>
                </c:pt>
                <c:pt idx="444">
                  <c:v>4.4399999999999498</c:v>
                </c:pt>
                <c:pt idx="445">
                  <c:v>4.4499999999999496</c:v>
                </c:pt>
                <c:pt idx="446">
                  <c:v>4.4599999999999493</c:v>
                </c:pt>
                <c:pt idx="447">
                  <c:v>4.4699999999999491</c:v>
                </c:pt>
                <c:pt idx="448">
                  <c:v>4.4799999999999489</c:v>
                </c:pt>
                <c:pt idx="449">
                  <c:v>4.4899999999999487</c:v>
                </c:pt>
                <c:pt idx="450">
                  <c:v>4.4999999999999485</c:v>
                </c:pt>
                <c:pt idx="451">
                  <c:v>4.5099999999999483</c:v>
                </c:pt>
                <c:pt idx="452">
                  <c:v>4.5199999999999481</c:v>
                </c:pt>
                <c:pt idx="453">
                  <c:v>4.5299999999999478</c:v>
                </c:pt>
                <c:pt idx="454">
                  <c:v>4.5399999999999476</c:v>
                </c:pt>
                <c:pt idx="455">
                  <c:v>4.5499999999999474</c:v>
                </c:pt>
                <c:pt idx="456">
                  <c:v>4.5599999999999472</c:v>
                </c:pt>
                <c:pt idx="457">
                  <c:v>4.569999999999947</c:v>
                </c:pt>
                <c:pt idx="458">
                  <c:v>4.5799999999999468</c:v>
                </c:pt>
                <c:pt idx="459">
                  <c:v>4.5899999999999466</c:v>
                </c:pt>
                <c:pt idx="460">
                  <c:v>4.5999999999999464</c:v>
                </c:pt>
                <c:pt idx="461">
                  <c:v>4.6099999999999461</c:v>
                </c:pt>
                <c:pt idx="462">
                  <c:v>4.6199999999999459</c:v>
                </c:pt>
                <c:pt idx="463">
                  <c:v>4.6299999999999457</c:v>
                </c:pt>
                <c:pt idx="464">
                  <c:v>4.6399999999999455</c:v>
                </c:pt>
                <c:pt idx="465">
                  <c:v>4.6499999999999453</c:v>
                </c:pt>
                <c:pt idx="466">
                  <c:v>4.6599999999999451</c:v>
                </c:pt>
                <c:pt idx="467">
                  <c:v>4.6699999999999449</c:v>
                </c:pt>
                <c:pt idx="468">
                  <c:v>4.6799999999999446</c:v>
                </c:pt>
                <c:pt idx="469">
                  <c:v>4.6899999999999444</c:v>
                </c:pt>
                <c:pt idx="470">
                  <c:v>4.6999999999999442</c:v>
                </c:pt>
                <c:pt idx="471">
                  <c:v>4.709999999999944</c:v>
                </c:pt>
                <c:pt idx="472">
                  <c:v>4.7199999999999438</c:v>
                </c:pt>
                <c:pt idx="473">
                  <c:v>4.7299999999999436</c:v>
                </c:pt>
                <c:pt idx="474">
                  <c:v>4.7399999999999434</c:v>
                </c:pt>
                <c:pt idx="475">
                  <c:v>4.7499999999999432</c:v>
                </c:pt>
                <c:pt idx="476">
                  <c:v>4.7599999999999429</c:v>
                </c:pt>
                <c:pt idx="477">
                  <c:v>4.7699999999999427</c:v>
                </c:pt>
                <c:pt idx="478">
                  <c:v>4.7799999999999425</c:v>
                </c:pt>
                <c:pt idx="479">
                  <c:v>4.7899999999999423</c:v>
                </c:pt>
                <c:pt idx="480">
                  <c:v>4.7999999999999421</c:v>
                </c:pt>
                <c:pt idx="481">
                  <c:v>4.8099999999999419</c:v>
                </c:pt>
                <c:pt idx="482">
                  <c:v>4.8199999999999417</c:v>
                </c:pt>
                <c:pt idx="483">
                  <c:v>4.8299999999999415</c:v>
                </c:pt>
                <c:pt idx="484">
                  <c:v>4.8399999999999412</c:v>
                </c:pt>
                <c:pt idx="485">
                  <c:v>4.849999999999941</c:v>
                </c:pt>
                <c:pt idx="486">
                  <c:v>4.8599999999999408</c:v>
                </c:pt>
                <c:pt idx="487">
                  <c:v>4.8699999999999406</c:v>
                </c:pt>
                <c:pt idx="488">
                  <c:v>4.8799999999999404</c:v>
                </c:pt>
                <c:pt idx="489">
                  <c:v>4.8899999999999402</c:v>
                </c:pt>
                <c:pt idx="490">
                  <c:v>4.89999999999994</c:v>
                </c:pt>
                <c:pt idx="491">
                  <c:v>4.9099999999999397</c:v>
                </c:pt>
                <c:pt idx="492">
                  <c:v>4.9199999999999395</c:v>
                </c:pt>
                <c:pt idx="493">
                  <c:v>4.9299999999999393</c:v>
                </c:pt>
                <c:pt idx="494">
                  <c:v>4.9399999999999391</c:v>
                </c:pt>
                <c:pt idx="495">
                  <c:v>4.9499999999999389</c:v>
                </c:pt>
                <c:pt idx="496">
                  <c:v>4.9599999999999387</c:v>
                </c:pt>
                <c:pt idx="497">
                  <c:v>4.9699999999999385</c:v>
                </c:pt>
                <c:pt idx="498">
                  <c:v>4.9799999999999383</c:v>
                </c:pt>
                <c:pt idx="499">
                  <c:v>4.989999999999938</c:v>
                </c:pt>
                <c:pt idx="500">
                  <c:v>4.9999999999999378</c:v>
                </c:pt>
              </c:numCache>
            </c:numRef>
          </c:xVal>
          <c:yVal>
            <c:numRef>
              <c:f>'comportamento na vertical'!$D$3:$D$503</c:f>
              <c:numCache>
                <c:formatCode>0.00</c:formatCode>
                <c:ptCount val="501"/>
                <c:pt idx="0">
                  <c:v>-0.7</c:v>
                </c:pt>
                <c:pt idx="1">
                  <c:v>-0.70046984848098348</c:v>
                </c:pt>
                <c:pt idx="2">
                  <c:v>-0.70140728093954208</c:v>
                </c:pt>
                <c:pt idx="3">
                  <c:v>-0.70280777894715019</c:v>
                </c:pt>
                <c:pt idx="4">
                  <c:v>-0.70466459126826808</c:v>
                </c:pt>
                <c:pt idx="5">
                  <c:v>-0.7069687654409641</c:v>
                </c:pt>
                <c:pt idx="6">
                  <c:v>-0.70970918970331731</c:v>
                </c:pt>
                <c:pt idx="7">
                  <c:v>-0.7128726451085392</c:v>
                </c:pt>
                <c:pt idx="8">
                  <c:v>-0.71644386763040613</c:v>
                </c:pt>
                <c:pt idx="9">
                  <c:v>-0.72040562001815611</c:v>
                </c:pt>
                <c:pt idx="10">
                  <c:v>-0.72473877311655543</c:v>
                </c:pt>
                <c:pt idx="11">
                  <c:v>-0.72942239632253159</c:v>
                </c:pt>
                <c:pt idx="12">
                  <c:v>-0.73443385680489504</c:v>
                </c:pt>
                <c:pt idx="13">
                  <c:v>-0.73974892706859929</c:v>
                </c:pt>
                <c:pt idx="14">
                  <c:v>-0.74534190040015957</c:v>
                </c:pt>
                <c:pt idx="15">
                  <c:v>-0.75118571368677356</c:v>
                </c:pt>
                <c:pt idx="16">
                  <c:v>-0.75725207705888853</c:v>
                </c:pt>
                <c:pt idx="17">
                  <c:v>-0.76351160976497268</c:v>
                </c:pt>
                <c:pt idx="18">
                  <c:v>-0.76993398164861049</c:v>
                </c:pt>
                <c:pt idx="19">
                  <c:v>-0.7764880595622391</c:v>
                </c:pt>
                <c:pt idx="20">
                  <c:v>-0.78314205801932657</c:v>
                </c:pt>
                <c:pt idx="21">
                  <c:v>-0.78986369335796969</c:v>
                </c:pt>
                <c:pt idx="22">
                  <c:v>-0.79662034066407972</c:v>
                </c:pt>
                <c:pt idx="23">
                  <c:v>-0.80337919268181401</c:v>
                </c:pt>
                <c:pt idx="24">
                  <c:v>-0.81010741992289848</c:v>
                </c:pt>
                <c:pt idx="25">
                  <c:v>-0.81677233117512271</c:v>
                </c:pt>
                <c:pt idx="26">
                  <c:v>-0.82334153360365814</c:v>
                </c:pt>
                <c:pt idx="27">
                  <c:v>-0.82978309163698905</c:v>
                </c:pt>
                <c:pt idx="28">
                  <c:v>-0.8360656838321423</c:v>
                </c:pt>
                <c:pt idx="29">
                  <c:v>-0.84215875692149933</c:v>
                </c:pt>
                <c:pt idx="30">
                  <c:v>-0.84803267625568446</c:v>
                </c:pt>
                <c:pt idx="31">
                  <c:v>-0.8536588718737238</c:v>
                </c:pt>
                <c:pt idx="32">
                  <c:v>-0.85900997945271118</c:v>
                </c:pt>
                <c:pt idx="33">
                  <c:v>-0.8640599754144328</c:v>
                </c:pt>
                <c:pt idx="34">
                  <c:v>-0.86878430549560026</c:v>
                </c:pt>
                <c:pt idx="35">
                  <c:v>-0.8731600061213135</c:v>
                </c:pt>
                <c:pt idx="36">
                  <c:v>-0.87716581795791126</c:v>
                </c:pt>
                <c:pt idx="37">
                  <c:v>-0.88078229106122208</c:v>
                </c:pt>
                <c:pt idx="38">
                  <c:v>-0.88399188107917803</c:v>
                </c:pt>
                <c:pt idx="39">
                  <c:v>-0.88677903601352837</c:v>
                </c:pt>
                <c:pt idx="40">
                  <c:v>-0.88913027309375081</c:v>
                </c:pt>
                <c:pt idx="41">
                  <c:v>-0.89103424536692566</c:v>
                </c:pt>
                <c:pt idx="42">
                  <c:v>-0.89248179766004643</c:v>
                </c:pt>
                <c:pt idx="43">
                  <c:v>-0.89346601162571504</c:v>
                </c:pt>
                <c:pt idx="44">
                  <c:v>-0.89398223963812706</c:v>
                </c:pt>
                <c:pt idx="45">
                  <c:v>-0.8940281273634052</c:v>
                </c:pt>
                <c:pt idx="46">
                  <c:v>-0.89360362488641198</c:v>
                </c:pt>
                <c:pt idx="47">
                  <c:v>-0.89271098633485801</c:v>
                </c:pt>
                <c:pt idx="48">
                  <c:v>-0.89135475800054764</c:v>
                </c:pt>
                <c:pt idx="49">
                  <c:v>-0.88954175501666721</c:v>
                </c:pt>
                <c:pt idx="50">
                  <c:v>-0.88728102670883768</c:v>
                </c:pt>
                <c:pt idx="51">
                  <c:v>-0.88458381079593162</c:v>
                </c:pt>
                <c:pt idx="52">
                  <c:v>-0.88146347667411185</c:v>
                </c:pt>
                <c:pt idx="53">
                  <c:v>-0.87793545807389517</c:v>
                </c:pt>
                <c:pt idx="54">
                  <c:v>-0.87401717543500812</c:v>
                </c:pt>
                <c:pt idx="55">
                  <c:v>-0.86972794839709389</c:v>
                </c:pt>
                <c:pt idx="56">
                  <c:v>-0.86508889885569662</c:v>
                </c:pt>
                <c:pt idx="57">
                  <c:v>-0.86012284508209969</c:v>
                </c:pt>
                <c:pt idx="58">
                  <c:v>-0.85485418745229413</c:v>
                </c:pt>
                <c:pt idx="59">
                  <c:v>-0.84930878637432072</c:v>
                </c:pt>
                <c:pt idx="60">
                  <c:v>-0.84351383304423022</c:v>
                </c:pt>
                <c:pt idx="61">
                  <c:v>-0.83749771369868764</c:v>
                </c:pt>
                <c:pt idx="62">
                  <c:v>-0.83128986806657479</c:v>
                </c:pt>
                <c:pt idx="63">
                  <c:v>-0.82492064275258059</c:v>
                </c:pt>
                <c:pt idx="64">
                  <c:v>-0.81842114031249835</c:v>
                </c:pt>
                <c:pt idx="65">
                  <c:v>-0.81182306480254729</c:v>
                </c:pt>
                <c:pt idx="66">
                  <c:v>-0.80515856460330482</c:v>
                </c:pt>
                <c:pt idx="67">
                  <c:v>-0.79846007333258306</c:v>
                </c:pt>
                <c:pt idx="68">
                  <c:v>-0.79176014967063002</c:v>
                </c:pt>
                <c:pt idx="69">
                  <c:v>-0.78509131692524325</c:v>
                </c:pt>
                <c:pt idx="70">
                  <c:v>-0.77848590316360333</c:v>
                </c:pt>
                <c:pt idx="71">
                  <c:v>-0.77197588273179718</c:v>
                </c:pt>
                <c:pt idx="72">
                  <c:v>-0.7655927199720346</c:v>
                </c:pt>
                <c:pt idx="73">
                  <c:v>-0.75936721593147416</c:v>
                </c:pt>
                <c:pt idx="74">
                  <c:v>-0.75332935883540852</c:v>
                </c:pt>
                <c:pt idx="75">
                  <c:v>-0.7475081790714424</c:v>
                </c:pt>
                <c:pt idx="76">
                  <c:v>-0.74193160940040703</c:v>
                </c:pt>
                <c:pt idx="77">
                  <c:v>-0.73662635107437224</c:v>
                </c:pt>
                <c:pt idx="78">
                  <c:v>-0.73161774650258293</c:v>
                </c:pt>
                <c:pt idx="79">
                  <c:v>-0.72692965906289753</c:v>
                </c:pt>
                <c:pt idx="80">
                  <c:v>-0.72258436060985298</c:v>
                </c:pt>
                <c:pt idx="81">
                  <c:v>-0.71860242718140066</c:v>
                </c:pt>
                <c:pt idx="82">
                  <c:v>-0.71500264335528918</c:v>
                </c:pt>
                <c:pt idx="83">
                  <c:v>-0.71180191565368356</c:v>
                </c:pt>
                <c:pt idx="84">
                  <c:v>-0.70901519534159152</c:v>
                </c:pt>
                <c:pt idx="85">
                  <c:v>-0.70665541091169026</c:v>
                </c:pt>
                <c:pt idx="86">
                  <c:v>-0.70473341049583338</c:v>
                </c:pt>
                <c:pt idx="87">
                  <c:v>-0.70325791439244068</c:v>
                </c:pt>
                <c:pt idx="88">
                  <c:v>-0.70223547784957485</c:v>
                </c:pt>
                <c:pt idx="89">
                  <c:v>-0.70167046419615176</c:v>
                </c:pt>
                <c:pt idx="90">
                  <c:v>-0.70156502836861279</c:v>
                </c:pt>
                <c:pt idx="91">
                  <c:v>-0.70191911083758951</c:v>
                </c:pt>
                <c:pt idx="92">
                  <c:v>-0.70273044189854317</c:v>
                </c:pt>
                <c:pt idx="93">
                  <c:v>-0.70399455625188978</c:v>
                </c:pt>
                <c:pt idx="94">
                  <c:v>-0.70570481776143168</c:v>
                </c:pt>
                <c:pt idx="95">
                  <c:v>-0.70785245424465648</c:v>
                </c:pt>
                <c:pt idx="96">
                  <c:v>-0.71042660211423969</c:v>
                </c:pt>
                <c:pt idx="97">
                  <c:v>-0.71341436065649033</c:v>
                </c:pt>
                <c:pt idx="98">
                  <c:v>-0.71680085569914986</c:v>
                </c:pt>
                <c:pt idx="99">
                  <c:v>-0.72056931238756738</c:v>
                </c:pt>
                <c:pt idx="100">
                  <c:v>-0.72470113675461356</c:v>
                </c:pt>
                <c:pt idx="101">
                  <c:v>-0.72917600573562302</c:v>
                </c:pt>
                <c:pt idx="102">
                  <c:v>-0.73397196524515673</c:v>
                </c:pt>
                <c:pt idx="103">
                  <c:v>-0.73906553589753754</c:v>
                </c:pt>
                <c:pt idx="104">
                  <c:v>-0.74443182591813051</c:v>
                </c:pt>
                <c:pt idx="105">
                  <c:v>-0.75004465075749271</c:v>
                </c:pt>
                <c:pt idx="106">
                  <c:v>-0.75587665888616173</c:v>
                </c:pt>
                <c:pt idx="107">
                  <c:v>-0.76189946321439894</c:v>
                </c:pt>
                <c:pt idx="108">
                  <c:v>-0.76808377754908652</c:v>
                </c:pt>
                <c:pt idx="109">
                  <c:v>-0.77439955746965761</c:v>
                </c:pt>
                <c:pt idx="110">
                  <c:v>-0.78081614497685103</c:v>
                </c:pt>
                <c:pt idx="111">
                  <c:v>-0.78730241624266162</c:v>
                </c:pt>
                <c:pt idx="112">
                  <c:v>-0.79382693176748043</c:v>
                </c:pt>
                <c:pt idx="113">
                  <c:v>-0.8003580882314365</c:v>
                </c:pt>
                <c:pt idx="114">
                  <c:v>-0.80686427131165195</c:v>
                </c:pt>
                <c:pt idx="115">
                  <c:v>-0.81331400872574011</c:v>
                </c:pt>
                <c:pt idx="116">
                  <c:v>-0.81967612275459845</c:v>
                </c:pt>
                <c:pt idx="117">
                  <c:v>-0.82591988149449258</c:v>
                </c:pt>
                <c:pt idx="118">
                  <c:v>-0.83201514808967703</c:v>
                </c:pt>
                <c:pt idx="119">
                  <c:v>-0.83793252720237033</c:v>
                </c:pt>
                <c:pt idx="120">
                  <c:v>-0.84364350798678522</c:v>
                </c:pt>
                <c:pt idx="121">
                  <c:v>-0.8491206028480428</c:v>
                </c:pt>
                <c:pt idx="122">
                  <c:v>-0.85433748128508569</c:v>
                </c:pt>
                <c:pt idx="123">
                  <c:v>-0.85926909813901875</c:v>
                </c:pt>
                <c:pt idx="124">
                  <c:v>-0.86389181559450101</c:v>
                </c:pt>
                <c:pt idx="125">
                  <c:v>-0.86818351831170926</c:v>
                </c:pt>
                <c:pt idx="126">
                  <c:v>-0.87212372109980174</c:v>
                </c:pt>
                <c:pt idx="127">
                  <c:v>-0.87569366857951902</c:v>
                </c:pt>
                <c:pt idx="128">
                  <c:v>-0.87887642632233953</c:v>
                </c:pt>
                <c:pt idx="129">
                  <c:v>-0.88165696299622531</c:v>
                </c:pt>
                <c:pt idx="130">
                  <c:v>-0.88402222309320522</c:v>
                </c:pt>
                <c:pt idx="131">
                  <c:v>-0.88596118986158434</c:v>
                </c:pt>
                <c:pt idx="132">
                  <c:v>-0.88746493811518656</c:v>
                </c:pt>
                <c:pt idx="133">
                  <c:v>-0.88852667664345719</c:v>
                </c:pt>
                <c:pt idx="134">
                  <c:v>-0.8891417799992094</c:v>
                </c:pt>
                <c:pt idx="135">
                  <c:v>-0.88930780949500909</c:v>
                </c:pt>
                <c:pt idx="136">
                  <c:v>-0.88902452329438364</c:v>
                </c:pt>
                <c:pt idx="137">
                  <c:v>-0.88829387553994044</c:v>
                </c:pt>
                <c:pt idx="138">
                  <c:v>-0.88712000451679274</c:v>
                </c:pt>
                <c:pt idx="139">
                  <c:v>-0.88550920990615878</c:v>
                </c:pt>
                <c:pt idx="140">
                  <c:v>-0.88346991924033014</c:v>
                </c:pt>
                <c:pt idx="141">
                  <c:v>-0.88101264372613197</c:v>
                </c:pt>
                <c:pt idx="142">
                  <c:v>-0.87814992365924682</c:v>
                </c:pt>
                <c:pt idx="143">
                  <c:v>-0.87489626370607476</c:v>
                </c:pt>
                <c:pt idx="144">
                  <c:v>-0.87126805838289301</c:v>
                </c:pt>
                <c:pt idx="145">
                  <c:v>-0.86728350811369292</c:v>
                </c:pt>
                <c:pt idx="146">
                  <c:v>-0.86296252629795922</c:v>
                </c:pt>
                <c:pt idx="147">
                  <c:v>-0.85832663786755004</c:v>
                </c:pt>
                <c:pt idx="148">
                  <c:v>-0.85339886985749924</c:v>
                </c:pt>
                <c:pt idx="149">
                  <c:v>-0.84820363455873682</c:v>
                </c:pt>
                <c:pt idx="150">
                  <c:v>-0.8427666058611617</c:v>
                </c:pt>
                <c:pt idx="151">
                  <c:v>-0.83711458943296879</c:v>
                </c:pt>
                <c:pt idx="152">
                  <c:v>-0.83127538741637497</c:v>
                </c:pt>
                <c:pt idx="153">
                  <c:v>-0.82527765835067068</c:v>
                </c:pt>
                <c:pt idx="154">
                  <c:v>-0.81915077306060247</c:v>
                </c:pt>
                <c:pt idx="155">
                  <c:v>-0.81292466727122437</c:v>
                </c:pt>
                <c:pt idx="156">
                  <c:v>-0.8066296917293091</c:v>
                </c:pt>
                <c:pt idx="157">
                  <c:v>-0.80029646062594773</c:v>
                </c:pt>
                <c:pt idx="158">
                  <c:v>-0.79395569912486152</c:v>
                </c:pt>
                <c:pt idx="159">
                  <c:v>-0.78763809080599745</c:v>
                </c:pt>
                <c:pt idx="160">
                  <c:v>-0.78137412583397348</c:v>
                </c:pt>
                <c:pt idx="161">
                  <c:v>-0.7751939506557205</c:v>
                </c:pt>
                <c:pt idx="162">
                  <c:v>-0.76912722002109779</c:v>
                </c:pt>
                <c:pt idx="163">
                  <c:v>-0.76320295210425071</c:v>
                </c:pt>
                <c:pt idx="164">
                  <c:v>-0.75744938748199975</c:v>
                </c:pt>
                <c:pt idx="165">
                  <c:v>-0.75189385269864262</c:v>
                </c:pt>
                <c:pt idx="166">
                  <c:v>-0.74656262911432625</c:v>
                </c:pt>
                <c:pt idx="167">
                  <c:v>-0.7414808276968301</c:v>
                </c:pt>
                <c:pt idx="168">
                  <c:v>-0.7366722703744919</c:v>
                </c:pt>
                <c:pt idx="169">
                  <c:v>-0.73215937852153634</c:v>
                </c:pt>
                <c:pt idx="170">
                  <c:v>-0.72796306909675501</c:v>
                </c:pt>
                <c:pt idx="171">
                  <c:v>-0.72410265890296299</c:v>
                </c:pt>
                <c:pt idx="172">
                  <c:v>-0.72059577737864389</c:v>
                </c:pt>
                <c:pt idx="173">
                  <c:v>-0.71745828827548463</c:v>
                </c:pt>
                <c:pt idx="174">
                  <c:v>-0.71470422051693439</c:v>
                </c:pt>
                <c:pt idx="175">
                  <c:v>-0.71234570847435852</c:v>
                </c:pt>
                <c:pt idx="176">
                  <c:v>-0.71039294183964774</c:v>
                </c:pt>
                <c:pt idx="177">
                  <c:v>-0.70885412521707003</c:v>
                </c:pt>
                <c:pt idx="178">
                  <c:v>-0.7077354475034332</c:v>
                </c:pt>
                <c:pt idx="179">
                  <c:v>-0.70704106107484244</c:v>
                </c:pt>
                <c:pt idx="180">
                  <c:v>-0.70677307075092433</c:v>
                </c:pt>
                <c:pt idx="181">
                  <c:v>-0.70693153246363571</c:v>
                </c:pt>
                <c:pt idx="182">
                  <c:v>-0.70751446151777198</c:v>
                </c:pt>
                <c:pt idx="183">
                  <c:v>-0.7085178502939774</c:v>
                </c:pt>
                <c:pt idx="184">
                  <c:v>-0.70993569521221733</c:v>
                </c:pt>
                <c:pt idx="185">
                  <c:v>-0.71176003274393407</c:v>
                </c:pt>
                <c:pt idx="186">
                  <c:v>-0.71398098423403467</c:v>
                </c:pt>
                <c:pt idx="187">
                  <c:v>-0.71658680926891272</c:v>
                </c:pt>
                <c:pt idx="188">
                  <c:v>-0.71956396730335237</c:v>
                </c:pt>
                <c:pt idx="189">
                  <c:v>-0.72289718723686169</c:v>
                </c:pt>
                <c:pt idx="190">
                  <c:v>-0.72656954460825174</c:v>
                </c:pt>
                <c:pt idx="191">
                  <c:v>-0.73056254605570725</c:v>
                </c:pt>
                <c:pt idx="192">
                  <c:v>-0.73485622066787182</c:v>
                </c:pt>
                <c:pt idx="193">
                  <c:v>-0.73942921782940452</c:v>
                </c:pt>
                <c:pt idx="194">
                  <c:v>-0.74425891114196052</c:v>
                </c:pt>
                <c:pt idx="195">
                  <c:v>-0.7493215079786546</c:v>
                </c:pt>
                <c:pt idx="196">
                  <c:v>-0.75459216420690889</c:v>
                </c:pt>
                <c:pt idx="197">
                  <c:v>-0.76004510359139577</c:v>
                </c:pt>
                <c:pt idx="198">
                  <c:v>-0.7656537413658705</c:v>
                </c:pt>
                <c:pt idx="199">
                  <c:v>-0.77139081144039212</c:v>
                </c:pt>
                <c:pt idx="200">
                  <c:v>-0.77722849668914284</c:v>
                </c:pt>
                <c:pt idx="201">
                  <c:v>-0.78313856174418361</c:v>
                </c:pt>
                <c:pt idx="202">
                  <c:v>-0.78909248770241136</c:v>
                </c:pt>
                <c:pt idx="203">
                  <c:v>-0.79506160813710125</c:v>
                </c:pt>
                <c:pt idx="204">
                  <c:v>-0.80101724579206401</c:v>
                </c:pt>
                <c:pt idx="205">
                  <c:v>-0.80693084932593939</c:v>
                </c:pt>
                <c:pt idx="206">
                  <c:v>-0.81277412946674155</c:v>
                </c:pt>
                <c:pt idx="207">
                  <c:v>-0.81851919393268624</c:v>
                </c:pt>
                <c:pt idx="208">
                  <c:v>-0.82413868047472838</c:v>
                </c:pt>
                <c:pt idx="209">
                  <c:v>-0.8296058873992358</c:v>
                </c:pt>
                <c:pt idx="210">
                  <c:v>-0.83489490093588714</c:v>
                </c:pt>
                <c:pt idx="211">
                  <c:v>-0.8399807188262336</c:v>
                </c:pt>
                <c:pt idx="212">
                  <c:v>-0.84483936952238303</c:v>
                </c:pt>
                <c:pt idx="213">
                  <c:v>-0.84944802640289585</c:v>
                </c:pt>
                <c:pt idx="214">
                  <c:v>-0.85378511643413701</c:v>
                </c:pt>
                <c:pt idx="215">
                  <c:v>-0.85783042272988486</c:v>
                </c:pt>
                <c:pt idx="216">
                  <c:v>-0.86156518048980968</c:v>
                </c:pt>
                <c:pt idx="217">
                  <c:v>-0.86497216582834746</c:v>
                </c:pt>
                <c:pt idx="218">
                  <c:v>-0.86803577703929946</c:v>
                </c:pt>
                <c:pt idx="219">
                  <c:v>-0.87074210787801376</c:v>
                </c:pt>
                <c:pt idx="220">
                  <c:v>-0.8730790124820107</c:v>
                </c:pt>
                <c:pt idx="221">
                  <c:v>-0.87503616159219588</c:v>
                </c:pt>
                <c:pt idx="222">
                  <c:v>-0.8766050897801152</c:v>
                </c:pt>
                <c:pt idx="223">
                  <c:v>-0.87777923343181707</c:v>
                </c:pt>
                <c:pt idx="224">
                  <c:v>-0.87855395928554747</c:v>
                </c:pt>
                <c:pt idx="225">
                  <c:v>-0.87892658336846641</c:v>
                </c:pt>
                <c:pt idx="226">
                  <c:v>-0.87889638022659367</c:v>
                </c:pt>
                <c:pt idx="227">
                  <c:v>-0.87846458239201053</c:v>
                </c:pt>
                <c:pt idx="228">
                  <c:v>-0.8776343700817143</c:v>
                </c:pt>
                <c:pt idx="229">
                  <c:v>-0.87641085117319295</c:v>
                </c:pt>
                <c:pt idx="230">
                  <c:v>-0.87480103155250444</c:v>
                </c:pt>
                <c:pt idx="231">
                  <c:v>-0.87281377598116516</c:v>
                </c:pt>
                <c:pt idx="232">
                  <c:v>-0.87045975967822653</c:v>
                </c:pt>
                <c:pt idx="233">
                  <c:v>-0.86775141086329788</c:v>
                </c:pt>
                <c:pt idx="234">
                  <c:v>-0.86470284455472357</c:v>
                </c:pt>
                <c:pt idx="235">
                  <c:v>-0.86132978796439497</c:v>
                </c:pt>
                <c:pt idx="236">
                  <c:v>-0.85764949787653011</c:v>
                </c:pt>
                <c:pt idx="237">
                  <c:v>-0.85368067044195761</c:v>
                </c:pt>
                <c:pt idx="238">
                  <c:v>-0.84944334386173825</c:v>
                </c:pt>
                <c:pt idx="239">
                  <c:v>-0.84495879447412192</c:v>
                </c:pt>
                <c:pt idx="240">
                  <c:v>-0.84024942679661041</c:v>
                </c:pt>
                <c:pt idx="241">
                  <c:v>-0.83533865811004226</c:v>
                </c:pt>
                <c:pt idx="242">
                  <c:v>-0.8302507982038676</c:v>
                </c:pt>
                <c:pt idx="243">
                  <c:v>-0.82501092493089623</c:v>
                </c:pt>
                <c:pt idx="244">
                  <c:v>-0.81964475624550026</c:v>
                </c:pt>
                <c:pt idx="245">
                  <c:v>-0.81417851942128583</c:v>
                </c:pt>
                <c:pt idx="246">
                  <c:v>-0.8086388181623293</c:v>
                </c:pt>
                <c:pt idx="247">
                  <c:v>-0.80305249833594361</c:v>
                </c:pt>
                <c:pt idx="248">
                  <c:v>-0.79744651306432945</c:v>
                </c:pt>
                <c:pt idx="249">
                  <c:v>-0.79184778791711874</c:v>
                </c:pt>
                <c:pt idx="250">
                  <c:v>-0.78628308694649651</c:v>
                </c:pt>
                <c:pt idx="251">
                  <c:v>-0.78077888030108233</c:v>
                </c:pt>
                <c:pt idx="252">
                  <c:v>-0.77536121414388526</c:v>
                </c:pt>
                <c:pt idx="253">
                  <c:v>-0.77005558358330195</c:v>
                </c:pt>
                <c:pt idx="254">
                  <c:v>-0.76488680930423736</c:v>
                </c:pt>
                <c:pt idx="255">
                  <c:v>-0.75987891855901757</c:v>
                </c:pt>
                <c:pt idx="256">
                  <c:v>-0.75505503114493999</c:v>
                </c:pt>
                <c:pt idx="257">
                  <c:v>-0.75043725095727609</c:v>
                </c:pt>
                <c:pt idx="258">
                  <c:v>-0.74604656366364452</c:v>
                </c:pt>
                <c:pt idx="259">
                  <c:v>-0.74190274099832432</c:v>
                </c:pt>
                <c:pt idx="260">
                  <c:v>-0.73802425212387124</c:v>
                </c:pt>
                <c:pt idx="261">
                  <c:v>-0.73442818245297325</c:v>
                </c:pt>
                <c:pt idx="262">
                  <c:v>-0.73113016026663935</c:v>
                </c:pt>
                <c:pt idx="263">
                  <c:v>-0.72814429140638715</c:v>
                </c:pt>
                <c:pt idx="264">
                  <c:v>-0.72548310225900858</c:v>
                </c:pt>
                <c:pt idx="265">
                  <c:v>-0.72315749119367878</c:v>
                </c:pt>
                <c:pt idx="266">
                  <c:v>-0.72117668855356076</c:v>
                </c:pt>
                <c:pt idx="267">
                  <c:v>-0.71954822524852879</c:v>
                </c:pt>
                <c:pt idx="268">
                  <c:v>-0.71827790994298912</c:v>
                </c:pt>
                <c:pt idx="269">
                  <c:v>-0.71736981478369577</c:v>
                </c:pt>
                <c:pt idx="270">
                  <c:v>-0.71682626956747997</c:v>
                </c:pt>
                <c:pt idx="271">
                  <c:v>-0.71664786420830806</c:v>
                </c:pt>
                <c:pt idx="272">
                  <c:v>-0.71683345932723974</c:v>
                </c:pt>
                <c:pt idx="273">
                  <c:v>-0.71738020475769471</c:v>
                </c:pt>
                <c:pt idx="274">
                  <c:v>-0.71828356573178309</c:v>
                </c:pt>
                <c:pt idx="275">
                  <c:v>-0.71953735649100603</c:v>
                </c:pt>
                <c:pt idx="276">
                  <c:v>-0.72113378104593384</c:v>
                </c:pt>
                <c:pt idx="277">
                  <c:v>-0.72306348079399652</c:v>
                </c:pt>
                <c:pt idx="278">
                  <c:v>-0.72531558869165635</c:v>
                </c:pt>
                <c:pt idx="279">
                  <c:v>-0.7278777896663694</c:v>
                </c:pt>
                <c:pt idx="280">
                  <c:v>-0.73073638694425858</c:v>
                </c:pt>
                <c:pt idx="281">
                  <c:v>-0.73387637396075733</c:v>
                </c:pt>
                <c:pt idx="282">
                  <c:v>-0.73728151151313981</c:v>
                </c:pt>
                <c:pt idx="283">
                  <c:v>-0.74093440980541725</c:v>
                </c:pt>
                <c:pt idx="284">
                  <c:v>-0.74481661502726693</c:v>
                </c:pt>
                <c:pt idx="285">
                  <c:v>-0.74890870009925037</c:v>
                </c:pt>
                <c:pt idx="286">
                  <c:v>-0.75319035920650457</c:v>
                </c:pt>
                <c:pt idx="287">
                  <c:v>-0.75764050573236053</c:v>
                </c:pt>
                <c:pt idx="288">
                  <c:v>-0.76223737319206319</c:v>
                </c:pt>
                <c:pt idx="289">
                  <c:v>-0.76695861875512317</c:v>
                </c:pt>
                <c:pt idx="290">
                  <c:v>-0.77178142893306345</c:v>
                </c:pt>
                <c:pt idx="291">
                  <c:v>-0.77668262699772528</c:v>
                </c:pt>
                <c:pt idx="292">
                  <c:v>-0.78163878168417744</c:v>
                </c:pt>
                <c:pt idx="293">
                  <c:v>-0.78662631672196726</c:v>
                </c:pt>
                <c:pt idx="294">
                  <c:v>-0.79162162072927833</c:v>
                </c:pt>
                <c:pt idx="295">
                  <c:v>-0.79660115699683964</c:v>
                </c:pt>
                <c:pt idx="296">
                  <c:v>-0.80154157268244763</c:v>
                </c:pt>
                <c:pt idx="297">
                  <c:v>-0.80641980693298132</c:v>
                </c:pt>
                <c:pt idx="298">
                  <c:v>-0.81121319744903742</c:v>
                </c:pt>
                <c:pt idx="299">
                  <c:v>-0.81589958500796522</c:v>
                </c:pt>
                <c:pt idx="300">
                  <c:v>-0.82045741546430184</c:v>
                </c:pt>
                <c:pt idx="301">
                  <c:v>-0.82486583875249131</c:v>
                </c:pt>
                <c:pt idx="302">
                  <c:v>-0.82910480442539125</c:v>
                </c:pt>
                <c:pt idx="303">
                  <c:v>-0.83315515327345979</c:v>
                </c:pt>
                <c:pt idx="304">
                  <c:v>-0.83699870458366843</c:v>
                </c:pt>
                <c:pt idx="305">
                  <c:v>-0.8406183386140692</c:v>
                </c:pt>
                <c:pt idx="306">
                  <c:v>-0.84399807387949832</c:v>
                </c:pt>
                <c:pt idx="307">
                  <c:v>-0.84712313886602864</c:v>
                </c:pt>
                <c:pt idx="308">
                  <c:v>-0.84998003781638465</c:v>
                </c:pt>
                <c:pt idx="309">
                  <c:v>-0.85255661025547624</c:v>
                </c:pt>
                <c:pt idx="310">
                  <c:v>-0.8548420839543408</c:v>
                </c:pt>
                <c:pt idx="311">
                  <c:v>-0.85682712106195402</c:v>
                </c:pt>
                <c:pt idx="312">
                  <c:v>-0.85850385716739741</c:v>
                </c:pt>
                <c:pt idx="313">
                  <c:v>-0.85986593308958625</c:v>
                </c:pt>
                <c:pt idx="314">
                  <c:v>-0.86090851922796086</c:v>
                </c:pt>
                <c:pt idx="315">
                  <c:v>-0.86162833234504377</c:v>
                </c:pt>
                <c:pt idx="316">
                  <c:v>-0.86202364469036108</c:v>
                </c:pt>
                <c:pt idx="317">
                  <c:v>-0.86209428541470901</c:v>
                </c:pt>
                <c:pt idx="318">
                  <c:v>-0.8618416342639178</c:v>
                </c:pt>
                <c:pt idx="319">
                  <c:v>-0.86126860758190682</c:v>
                </c:pt>
                <c:pt idx="320">
                  <c:v>-0.86037963669373063</c:v>
                </c:pt>
                <c:pt idx="321">
                  <c:v>-0.85918063878026874</c:v>
                </c:pt>
                <c:pt idx="322">
                  <c:v>-0.85767898039699908</c:v>
                </c:pt>
                <c:pt idx="323">
                  <c:v>-0.85588343382969712</c:v>
                </c:pt>
                <c:pt idx="324">
                  <c:v>-0.85380412651970061</c:v>
                </c:pt>
                <c:pt idx="325">
                  <c:v>-0.85145248383035366</c:v>
                </c:pt>
                <c:pt idx="326">
                  <c:v>-0.84884116546416022</c:v>
                </c:pt>
                <c:pt idx="327">
                  <c:v>-0.84598399587681949</c:v>
                </c:pt>
                <c:pt idx="328">
                  <c:v>-0.84289588906943447</c:v>
                </c:pt>
                <c:pt idx="329">
                  <c:v>-0.83959276817355233</c:v>
                </c:pt>
                <c:pt idx="330">
                  <c:v>-0.83609148027506219</c:v>
                </c:pt>
                <c:pt idx="331">
                  <c:v>-0.83240970695208993</c:v>
                </c:pt>
                <c:pt idx="332">
                  <c:v>-0.82856587102864065</c:v>
                </c:pt>
                <c:pt idx="333">
                  <c:v>-0.82457904006958049</c:v>
                </c:pt>
                <c:pt idx="334">
                  <c:v>-0.820468827163365</c:v>
                </c:pt>
                <c:pt idx="335">
                  <c:v>-0.81625528955644322</c:v>
                </c:pt>
                <c:pt idx="336">
                  <c:v>-0.81195882571723788</c:v>
                </c:pt>
                <c:pt idx="337">
                  <c:v>-0.8076000714177699</c:v>
                </c:pt>
                <c:pt idx="338">
                  <c:v>-0.8031997954271245</c:v>
                </c:pt>
                <c:pt idx="339">
                  <c:v>-0.79877879541282071</c:v>
                </c:pt>
                <c:pt idx="340">
                  <c:v>-0.79435779464356837</c:v>
                </c:pt>
                <c:pt idx="341">
                  <c:v>-0.78995734007971552</c:v>
                </c:pt>
                <c:pt idx="342">
                  <c:v>-0.78559770242580174</c:v>
                </c:pt>
                <c:pt idx="343">
                  <c:v>-0.78129877870299858</c:v>
                </c:pt>
                <c:pt idx="344">
                  <c:v>-0.77707999787784587</c:v>
                </c:pt>
                <c:pt idx="345">
                  <c:v>-0.77296023005768766</c:v>
                </c:pt>
                <c:pt idx="346">
                  <c:v>-0.76895769973274986</c:v>
                </c:pt>
                <c:pt idx="347">
                  <c:v>-0.7650899035101516</c:v>
                </c:pt>
                <c:pt idx="348">
                  <c:v>-0.76137353274666975</c:v>
                </c:pt>
                <c:pt idx="349">
                  <c:v>-0.75782440144523</c:v>
                </c:pt>
                <c:pt idx="350">
                  <c:v>-0.75445737973542271</c:v>
                </c:pt>
                <c:pt idx="351">
                  <c:v>-0.75128633321145177</c:v>
                </c:pt>
                <c:pt idx="352">
                  <c:v>-0.74832406835250631</c:v>
                </c:pt>
                <c:pt idx="353">
                  <c:v>-0.74558228420133044</c:v>
                </c:pt>
                <c:pt idx="354">
                  <c:v>-0.74307153042750385</c:v>
                </c:pt>
                <c:pt idx="355">
                  <c:v>-0.74080117185341177</c:v>
                </c:pt>
                <c:pt idx="356">
                  <c:v>-0.73877935947380013</c:v>
                </c:pt>
                <c:pt idx="357">
                  <c:v>-0.73701300795488589</c:v>
                </c:pt>
                <c:pt idx="358">
                  <c:v>-0.73550777955683355</c:v>
                </c:pt>
                <c:pt idx="359">
                  <c:v>-0.7342680743845541</c:v>
                </c:pt>
                <c:pt idx="360">
                  <c:v>-0.73329702683664522</c:v>
                </c:pt>
                <c:pt idx="361">
                  <c:v>-0.73259650809116661</c:v>
                </c:pt>
                <c:pt idx="362">
                  <c:v>-0.73216713444000148</c:v>
                </c:pt>
                <c:pt idx="363">
                  <c:v>-0.73200828126082174</c:v>
                </c:pt>
                <c:pt idx="364">
                  <c:v>-0.73211810239707031</c:v>
                </c:pt>
                <c:pt idx="365">
                  <c:v>-0.73249355470167765</c:v>
                </c:pt>
                <c:pt idx="366">
                  <c:v>-0.73313042748915369</c:v>
                </c:pt>
                <c:pt idx="367">
                  <c:v>-0.73402337663284145</c:v>
                </c:pt>
                <c:pt idx="368">
                  <c:v>-0.7351659630390508</c:v>
                </c:pt>
                <c:pt idx="369">
                  <c:v>-0.73655069522702377</c:v>
                </c:pt>
                <c:pt idx="370">
                  <c:v>-0.73816907574273805</c:v>
                </c:pt>
                <c:pt idx="371">
                  <c:v>-0.7400116511349355</c:v>
                </c:pt>
                <c:pt idx="372">
                  <c:v>-0.74206806522302882</c:v>
                </c:pt>
                <c:pt idx="373">
                  <c:v>-0.74432711538827168</c:v>
                </c:pt>
                <c:pt idx="374">
                  <c:v>-0.74677681162143028</c:v>
                </c:pt>
                <c:pt idx="375">
                  <c:v>-0.74940443806187051</c:v>
                </c:pt>
                <c:pt idx="376">
                  <c:v>-0.75219661676426275</c:v>
                </c:pt>
                <c:pt idx="377">
                  <c:v>-0.75513937342985171</c:v>
                </c:pt>
                <c:pt idx="378">
                  <c:v>-0.75821820483936042</c:v>
                </c:pt>
                <c:pt idx="379">
                  <c:v>-0.76141814772408234</c:v>
                </c:pt>
                <c:pt idx="380">
                  <c:v>-0.7647238488105963</c:v>
                </c:pt>
                <c:pt idx="381">
                  <c:v>-0.76811963577290909</c:v>
                </c:pt>
                <c:pt idx="382">
                  <c:v>-0.7715895888238169</c:v>
                </c:pt>
                <c:pt idx="383">
                  <c:v>-0.77511761267503376</c:v>
                </c:pt>
                <c:pt idx="384">
                  <c:v>-0.77868750859335034</c:v>
                </c:pt>
                <c:pt idx="385">
                  <c:v>-0.78228304627794454</c:v>
                </c:pt>
                <c:pt idx="386">
                  <c:v>-0.78588803528217011</c:v>
                </c:pt>
                <c:pt idx="387">
                  <c:v>-0.78948639570189294</c:v>
                </c:pt>
                <c:pt idx="388">
                  <c:v>-0.79306222785191793</c:v>
                </c:pt>
                <c:pt idx="389">
                  <c:v>-0.7965998806524216</c:v>
                </c:pt>
                <c:pt idx="390">
                  <c:v>-0.800084018448743</c:v>
                </c:pt>
                <c:pt idx="391">
                  <c:v>-0.80349968599051946</c:v>
                </c:pt>
                <c:pt idx="392">
                  <c:v>-0.8068323713001061</c:v>
                </c:pt>
                <c:pt idx="393">
                  <c:v>-0.81006806616558402</c:v>
                </c:pt>
                <c:pt idx="394">
                  <c:v>-0.81319332400051159</c:v>
                </c:pt>
                <c:pt idx="395">
                  <c:v>-0.81619531482095964</c:v>
                </c:pt>
                <c:pt idx="396">
                  <c:v>-0.81906187710031642</c:v>
                </c:pt>
                <c:pt idx="397">
                  <c:v>-0.82178156627387</c:v>
                </c:pt>
                <c:pt idx="398">
                  <c:v>-0.82434369967824561</c:v>
                </c:pt>
                <c:pt idx="399">
                  <c:v>-0.82673839772537383</c:v>
                </c:pt>
                <c:pt idx="400">
                  <c:v>-0.82895662112673929</c:v>
                </c:pt>
                <c:pt idx="401">
                  <c:v>-0.83099020400113999</c:v>
                </c:pt>
                <c:pt idx="402">
                  <c:v>-0.83283188271800201</c:v>
                </c:pt>
                <c:pt idx="403">
                  <c:v>-0.83447532034834337</c:v>
                </c:pt>
                <c:pt idx="404">
                  <c:v>-0.83591512661666467</c:v>
                </c:pt>
                <c:pt idx="405">
                  <c:v>-0.83714687326924686</c:v>
                </c:pt>
                <c:pt idx="406">
                  <c:v>-0.83816710479743006</c:v>
                </c:pt>
                <c:pt idx="407">
                  <c:v>-0.8389733444783033</c:v>
                </c:pt>
                <c:pt idx="408">
                  <c:v>-0.83956409571970447</c:v>
                </c:pt>
                <c:pt idx="409">
                  <c:v>-0.83993883872137398</c:v>
                </c:pt>
                <c:pt idx="410">
                  <c:v>-0.84009802248935783</c:v>
                </c:pt>
                <c:pt idx="411">
                  <c:v>-0.84004305226616238</c:v>
                </c:pt>
                <c:pt idx="412">
                  <c:v>-0.83977627246455377</c:v>
                </c:pt>
                <c:pt idx="413">
                  <c:v>-0.83930094521809795</c:v>
                </c:pt>
                <c:pt idx="414">
                  <c:v>-0.8386212246863759</c:v>
                </c:pt>
                <c:pt idx="415">
                  <c:v>-0.83774212727709985</c:v>
                </c:pt>
                <c:pt idx="416">
                  <c:v>-0.83666949797092294</c:v>
                </c:pt>
                <c:pt idx="417">
                  <c:v>-0.83540997295737884</c:v>
                </c:pt>
                <c:pt idx="418">
                  <c:v>-0.83397093881193363</c:v>
                </c:pt>
                <c:pt idx="419">
                  <c:v>-0.83236048846437938</c:v>
                </c:pt>
                <c:pt idx="420">
                  <c:v>-0.83058737422757067</c:v>
                </c:pt>
                <c:pt idx="421">
                  <c:v>-0.82866095817260621</c:v>
                </c:pt>
                <c:pt idx="422">
                  <c:v>-0.82659116015181577</c:v>
                </c:pt>
                <c:pt idx="423">
                  <c:v>-0.82438840378415035</c:v>
                </c:pt>
                <c:pt idx="424">
                  <c:v>-0.82206356072862818</c:v>
                </c:pt>
                <c:pt idx="425">
                  <c:v>-0.81962789358020993</c:v>
                </c:pt>
                <c:pt idx="426">
                  <c:v>-0.81709299772872857</c:v>
                </c:pt>
                <c:pt idx="427">
                  <c:v>-0.81447074252516749</c:v>
                </c:pt>
                <c:pt idx="428">
                  <c:v>-0.81177321210056941</c:v>
                </c:pt>
                <c:pt idx="429">
                  <c:v>-0.80901264618110758</c:v>
                </c:pt>
                <c:pt idx="430">
                  <c:v>-0.80620138123831664</c:v>
                </c:pt>
                <c:pt idx="431">
                  <c:v>-0.80335179230616816</c:v>
                </c:pt>
                <c:pt idx="432">
                  <c:v>-0.80047623578661198</c:v>
                </c:pt>
                <c:pt idx="433">
                  <c:v>-0.79758699355246676</c:v>
                </c:pt>
                <c:pt idx="434">
                  <c:v>-0.7946962186412424</c:v>
                </c:pt>
                <c:pt idx="435">
                  <c:v>-0.79181588281576254</c:v>
                </c:pt>
                <c:pt idx="436">
                  <c:v>-0.78895772624752969</c:v>
                </c:pt>
                <c:pt idx="437">
                  <c:v>-0.7861332095568595</c:v>
                </c:pt>
                <c:pt idx="438">
                  <c:v>-0.78335346842018649</c:v>
                </c:pt>
                <c:pt idx="439">
                  <c:v>-0.78062927092989476</c:v>
                </c:pt>
                <c:pt idx="440">
                  <c:v>-0.77797097786589964</c:v>
                </c:pt>
                <c:pt idx="441">
                  <c:v>-0.77538850601133469</c:v>
                </c:pt>
                <c:pt idx="442">
                  <c:v>-0.77289129461744399</c:v>
                </c:pt>
                <c:pt idx="443">
                  <c:v>-0.77048827509551843</c:v>
                </c:pt>
                <c:pt idx="444">
                  <c:v>-0.76818784398679996</c:v>
                </c:pt>
                <c:pt idx="445">
                  <c:v>-0.76599783923506226</c:v>
                </c:pt>
                <c:pt idx="446">
                  <c:v>-0.76392551976139256</c:v>
                </c:pt>
                <c:pt idx="447">
                  <c:v>-0.76197754831685538</c:v>
                </c:pt>
                <c:pt idx="448">
                  <c:v>-0.76015997756647002</c:v>
                </c:pt>
                <c:pt idx="449">
                  <c:v>-0.75847823933752079</c:v>
                </c:pt>
                <c:pt idx="450">
                  <c:v>-0.75693713694682063</c:v>
                </c:pt>
                <c:pt idx="451">
                  <c:v>-0.75554084050529169</c:v>
                </c:pt>
                <c:pt idx="452">
                  <c:v>-0.75429288508421022</c:v>
                </c:pt>
                <c:pt idx="453">
                  <c:v>-0.75319617161571217</c:v>
                </c:pt>
                <c:pt idx="454">
                  <c:v>-0.75225297039066197</c:v>
                </c:pt>
                <c:pt idx="455">
                  <c:v>-0.75146492700969814</c:v>
                </c:pt>
                <c:pt idx="456">
                  <c:v>-0.75083307063808535</c:v>
                </c:pt>
                <c:pt idx="457">
                  <c:v>-0.75035782441179588</c:v>
                </c:pt>
                <c:pt idx="458">
                  <c:v>-0.75003901784085636</c:v>
                </c:pt>
                <c:pt idx="459">
                  <c:v>-0.7498759010562478</c:v>
                </c:pt>
                <c:pt idx="460">
                  <c:v>-0.74986716074834192</c:v>
                </c:pt>
                <c:pt idx="461">
                  <c:v>-0.75001093764779225</c:v>
                </c:pt>
                <c:pt idx="462">
                  <c:v>-0.75030484540376874</c:v>
                </c:pt>
                <c:pt idx="463">
                  <c:v>-0.75074599071922343</c:v>
                </c:pt>
                <c:pt idx="464">
                  <c:v>-0.75133099460831188</c:v>
                </c:pt>
                <c:pt idx="465">
                  <c:v>-0.75205601464698146</c:v>
                </c:pt>
                <c:pt idx="466">
                  <c:v>-0.75291676809391339</c:v>
                </c:pt>
                <c:pt idx="467">
                  <c:v>-0.75390855576531313</c:v>
                </c:pt>
                <c:pt idx="468">
                  <c:v>-0.75502628655336324</c:v>
                </c:pt>
                <c:pt idx="469">
                  <c:v>-0.75626450248436394</c:v>
                </c:pt>
                <c:pt idx="470">
                  <c:v>-0.7576174042186109</c:v>
                </c:pt>
                <c:pt idx="471">
                  <c:v>-0.75907887689982012</c:v>
                </c:pt>
                <c:pt idx="472">
                  <c:v>-0.76064251626736346</c:v>
                </c:pt>
                <c:pt idx="473">
                  <c:v>-0.76230165494968338</c:v>
                </c:pt>
                <c:pt idx="474">
                  <c:v>-0.76404938886200657</c:v>
                </c:pt>
                <c:pt idx="475">
                  <c:v>-0.76587860363585958</c:v>
                </c:pt>
                <c:pt idx="476">
                  <c:v>-0.76778200101191896</c:v>
                </c:pt>
                <c:pt idx="477">
                  <c:v>-0.76975212513142188</c:v>
                </c:pt>
                <c:pt idx="478">
                  <c:v>-0.77178138866474355</c:v>
                </c:pt>
                <c:pt idx="479">
                  <c:v>-0.77386209871884692</c:v>
                </c:pt>
                <c:pt idx="480">
                  <c:v>-0.77598648246816304</c:v>
                </c:pt>
                <c:pt idx="481">
                  <c:v>-0.77814671245610423</c:v>
                </c:pt>
                <c:pt idx="482">
                  <c:v>-0.78033493151687949</c:v>
                </c:pt>
                <c:pt idx="483">
                  <c:v>-0.78254327726961437</c:v>
                </c:pt>
                <c:pt idx="484">
                  <c:v>-0.78476390613900915</c:v>
                </c:pt>
                <c:pt idx="485">
                  <c:v>-0.78698901685892175</c:v>
                </c:pt>
                <c:pt idx="486">
                  <c:v>-0.78921087341738294</c:v>
                </c:pt>
                <c:pt idx="487">
                  <c:v>-0.7914218274036432</c:v>
                </c:pt>
                <c:pt idx="488">
                  <c:v>-0.79361433971995088</c:v>
                </c:pt>
                <c:pt idx="489">
                  <c:v>-0.79578100162287513</c:v>
                </c:pt>
                <c:pt idx="490">
                  <c:v>-0.79791455506113251</c:v>
                </c:pt>
                <c:pt idx="491">
                  <c:v>-0.80000791227905377</c:v>
                </c:pt>
                <c:pt idx="492">
                  <c:v>-0.80205417465704676</c:v>
                </c:pt>
                <c:pt idx="493">
                  <c:v>-0.8040466507626679</c:v>
                </c:pt>
                <c:pt idx="494">
                  <c:v>-0.8059788735882033</c:v>
                </c:pt>
                <c:pt idx="495">
                  <c:v>-0.80784461695297372</c:v>
                </c:pt>
                <c:pt idx="496">
                  <c:v>-0.80963791105091298</c:v>
                </c:pt>
                <c:pt idx="497">
                  <c:v>-0.81135305712629868</c:v>
                </c:pt>
                <c:pt idx="498">
                  <c:v>-0.81298464126283843</c:v>
                </c:pt>
                <c:pt idx="499">
                  <c:v>-0.81452754727361509</c:v>
                </c:pt>
                <c:pt idx="500">
                  <c:v>-0.81597696868164471</c:v>
                </c:pt>
              </c:numCache>
            </c:numRef>
          </c:yVal>
        </c:ser>
        <c:axId val="79524608"/>
        <c:axId val="79526528"/>
      </c:scatterChart>
      <c:valAx>
        <c:axId val="79524608"/>
        <c:scaling>
          <c:orientation val="minMax"/>
          <c:max val="5"/>
        </c:scaling>
        <c:axPos val="b"/>
        <c:minorGridlines/>
        <c:numFmt formatCode="0" sourceLinked="0"/>
        <c:tickLblPos val="nextTo"/>
        <c:crossAx val="79526528"/>
        <c:crosses val="autoZero"/>
        <c:crossBetween val="midCat"/>
        <c:minorUnit val="1"/>
      </c:valAx>
      <c:valAx>
        <c:axId val="79526528"/>
        <c:scaling>
          <c:orientation val="minMax"/>
          <c:max val="-0.6000000000000002"/>
          <c:min val="-1"/>
        </c:scaling>
        <c:axPos val="l"/>
        <c:majorGridlines/>
        <c:numFmt formatCode="0.0" sourceLinked="0"/>
        <c:tickLblPos val="nextTo"/>
        <c:crossAx val="79524608"/>
        <c:crosses val="autoZero"/>
        <c:crossBetween val="midCat"/>
        <c:majorUnit val="0.1"/>
        <c:minorUnit val="0.1"/>
      </c:valAx>
    </c:plotArea>
    <c:plotVisOnly val="1"/>
  </c:chart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>
              <a:defRPr/>
            </a:pPr>
            <a:r>
              <a:rPr lang="en-US" sz="1400"/>
              <a:t>posição y(t) vs. posição x(t)</a:t>
            </a:r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strRef>
              <c:f>'trajetória do oscilador'!$D$2</c:f>
              <c:strCache>
                <c:ptCount val="1"/>
                <c:pt idx="0">
                  <c:v>y(t)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chemeClr val="tx1"/>
              </a:solidFill>
              <a:ln>
                <a:noFill/>
              </a:ln>
            </c:spPr>
          </c:marker>
          <c:xVal>
            <c:numRef>
              <c:f>'trajetória do oscilador'!$C$3:$C$503</c:f>
              <c:numCache>
                <c:formatCode>0.000</c:formatCode>
                <c:ptCount val="501"/>
                <c:pt idx="0" formatCode="General">
                  <c:v>0.1</c:v>
                </c:pt>
                <c:pt idx="1">
                  <c:v>9.9924264068711938E-2</c:v>
                </c:pt>
                <c:pt idx="2">
                  <c:v>9.9772577289097455E-2</c:v>
                </c:pt>
                <c:pt idx="3">
                  <c:v>9.9544513580610963E-2</c:v>
                </c:pt>
                <c:pt idx="4">
                  <c:v>9.9239443144504752E-2</c:v>
                </c:pt>
                <c:pt idx="5">
                  <c:v>9.885654347901851E-2</c:v>
                </c:pt>
                <c:pt idx="6">
                  <c:v>9.8394813785605439E-2</c:v>
                </c:pt>
                <c:pt idx="7">
                  <c:v>9.7853092534972638E-2</c:v>
                </c:pt>
                <c:pt idx="8">
                  <c:v>9.7230077915131691E-2</c:v>
                </c:pt>
                <c:pt idx="9">
                  <c:v>9.652435084382803E-2</c:v>
                </c:pt>
                <c:pt idx="10">
                  <c:v>9.5734400195334732E-2</c:v>
                </c:pt>
                <c:pt idx="11">
                  <c:v>9.4858649867057929E-2</c:v>
                </c:pt>
                <c:pt idx="12">
                  <c:v>9.3895487294827149E-2</c:v>
                </c:pt>
                <c:pt idx="13">
                  <c:v>9.2843293016987335E-2</c:v>
                </c:pt>
                <c:pt idx="14">
                  <c:v>9.170047088609555E-2</c:v>
                </c:pt>
                <c:pt idx="15">
                  <c:v>9.0465478532580107E-2</c:v>
                </c:pt>
                <c:pt idx="16">
                  <c:v>8.9136857696428762E-2</c:v>
                </c:pt>
                <c:pt idx="17">
                  <c:v>8.7713264060014604E-2</c:v>
                </c:pt>
                <c:pt idx="18">
                  <c:v>8.6193496236671538E-2</c:v>
                </c:pt>
                <c:pt idx="19">
                  <c:v>8.4576523594707465E-2</c:v>
                </c:pt>
                <c:pt idx="20">
                  <c:v>8.286151262432892E-2</c:v>
                </c:pt>
                <c:pt idx="21">
                  <c:v>8.1047851584632388E-2</c:v>
                </c:pt>
                <c:pt idx="22">
                  <c:v>7.913517319865275E-2</c:v>
                </c:pt>
                <c:pt idx="23">
                  <c:v>7.71233751957969E-2</c:v>
                </c:pt>
                <c:pt idx="24">
                  <c:v>7.501263853226911E-2</c:v>
                </c:pt>
                <c:pt idx="25">
                  <c:v>7.280344315085234E-2</c:v>
                </c:pt>
                <c:pt idx="26">
                  <c:v>7.0496581171277745E-2</c:v>
                </c:pt>
                <c:pt idx="27">
                  <c:v>6.8093167431110033E-2</c:v>
                </c:pt>
                <c:pt idx="28">
                  <c:v>6.5594647324397445E-2</c:v>
                </c:pt>
                <c:pt idx="29">
                  <c:v>6.3002801911145906E-2</c:v>
                </c:pt>
                <c:pt idx="30">
                  <c:v>6.0319750294901116E-2</c:v>
                </c:pt>
                <c:pt idx="31">
                  <c:v>5.7547949288329472E-2</c:v>
                </c:pt>
                <c:pt idx="32">
                  <c:v>5.4690190407685184E-2</c:v>
                </c:pt>
                <c:pt idx="33">
                  <c:v>5.1749594256471292E-2</c:v>
                </c:pt>
                <c:pt idx="34">
                  <c:v>4.8729602376499773E-2</c:v>
                </c:pt>
                <c:pt idx="35">
                  <c:v>4.5633966660996457E-2</c:v>
                </c:pt>
                <c:pt idx="36">
                  <c:v>4.2466736439453555E-2</c:v>
                </c:pt>
                <c:pt idx="37">
                  <c:v>3.9232243357680906E-2</c:v>
                </c:pt>
                <c:pt idx="38">
                  <c:v>3.5935084189020937E-2</c:v>
                </c:pt>
                <c:pt idx="39">
                  <c:v>3.2580101724042479E-2</c:v>
                </c:pt>
                <c:pt idx="40">
                  <c:v>2.9172363896279214E-2</c:v>
                </c:pt>
                <c:pt idx="41">
                  <c:v>2.5717141310789091E-2</c:v>
                </c:pt>
                <c:pt idx="42">
                  <c:v>2.2219883350531204E-2</c:v>
                </c:pt>
                <c:pt idx="43">
                  <c:v>1.8686193042830944E-2</c:v>
                </c:pt>
                <c:pt idx="44">
                  <c:v>1.5121800874567676E-2</c:v>
                </c:pt>
                <c:pt idx="45">
                  <c:v>1.15325377502003E-2</c:v>
                </c:pt>
                <c:pt idx="46">
                  <c:v>7.9243072913652395E-3</c:v>
                </c:pt>
                <c:pt idx="47">
                  <c:v>4.3030576805523236E-3</c:v>
                </c:pt>
                <c:pt idx="48">
                  <c:v>6.747532542926702E-4</c:v>
                </c:pt>
                <c:pt idx="49">
                  <c:v>-2.9546539466217951E-3</c:v>
                </c:pt>
                <c:pt idx="50">
                  <c:v>-6.5792524611335054E-3</c:v>
                </c:pt>
                <c:pt idx="51">
                  <c:v>-1.0193199317008782E-2</c:v>
                </c:pt>
                <c:pt idx="52">
                  <c:v>-1.3790747356425876E-2</c:v>
                </c:pt>
                <c:pt idx="53">
                  <c:v>-1.736627177091369E-2</c:v>
                </c:pt>
                <c:pt idx="54">
                  <c:v>-2.0914295640906067E-2</c:v>
                </c:pt>
                <c:pt idx="55">
                  <c:v>-2.4429514278605124E-2</c:v>
                </c:pt>
                <c:pt idx="56">
                  <c:v>-2.7906818177352542E-2</c:v>
                </c:pt>
                <c:pt idx="57">
                  <c:v>-3.1341314376362325E-2</c:v>
                </c:pt>
                <c:pt idx="58">
                  <c:v>-3.472834605655515E-2</c:v>
                </c:pt>
                <c:pt idx="59">
                  <c:v>-3.8063510191446999E-2</c:v>
                </c:pt>
                <c:pt idx="60">
                  <c:v>-4.1342673086688132E-2</c:v>
                </c:pt>
                <c:pt idx="61">
                  <c:v>-4.4561983653035972E-2</c:v>
                </c:pt>
                <c:pt idx="62">
                  <c:v>-4.7717884270398393E-2</c:v>
                </c:pt>
                <c:pt idx="63">
                  <c:v>-5.0807119115227221E-2</c:v>
                </c:pt>
                <c:pt idx="64">
                  <c:v>-5.3826739840100515E-2</c:v>
                </c:pt>
                <c:pt idx="65">
                  <c:v>-5.677410851292565E-2</c:v>
                </c:pt>
                <c:pt idx="66">
                  <c:v>-5.9646897743929415E-2</c:v>
                </c:pt>
                <c:pt idx="67">
                  <c:v>-6.2443087951560616E-2</c:v>
                </c:pt>
                <c:pt idx="68">
                  <c:v>-6.5160961743666881E-2</c:v>
                </c:pt>
                <c:pt idx="69">
                  <c:v>-6.7799095417828359E-2</c:v>
                </c:pt>
                <c:pt idx="70">
                  <c:v>-7.0356347614487114E-2</c:v>
                </c:pt>
                <c:pt idx="71">
                  <c:v>-7.2831845188381386E-2</c:v>
                </c:pt>
                <c:pt idx="72">
                  <c:v>-7.5224966397573562E-2</c:v>
                </c:pt>
                <c:pt idx="73">
                  <c:v>-7.7535321544745683E-2</c:v>
                </c:pt>
                <c:pt idx="74">
                  <c:v>-7.9762731242015564E-2</c:v>
                </c:pt>
                <c:pt idx="75">
                  <c:v>-8.1907202507771087E-2</c:v>
                </c:pt>
                <c:pt idx="76">
                  <c:v>-8.396890294128298E-2</c:v>
                </c:pt>
                <c:pt idx="77">
                  <c:v>-8.5948133257373271E-2</c:v>
                </c:pt>
                <c:pt idx="78">
                  <c:v>-8.7845298498316557E-2</c:v>
                </c:pt>
                <c:pt idx="79">
                  <c:v>-8.9660878272477276E-2</c:v>
                </c:pt>
                <c:pt idx="80">
                  <c:v>-9.1395396397916592E-2</c:v>
                </c:pt>
                <c:pt idx="81">
                  <c:v>-9.3049390353293515E-2</c:v>
                </c:pt>
                <c:pt idx="82">
                  <c:v>-9.4623380956806988E-2</c:v>
                </c:pt>
                <c:pt idx="83">
                  <c:v>-9.611784270571691E-2</c:v>
                </c:pt>
                <c:pt idx="84">
                  <c:v>-9.753317521329892E-2</c:v>
                </c:pt>
                <c:pt idx="85">
                  <c:v>-9.8869676176256804E-2</c:v>
                </c:pt>
                <c:pt idx="86">
                  <c:v>-0.10012751629318675</c:v>
                </c:pt>
                <c:pt idx="87">
                  <c:v>-0.1013067165334675</c:v>
                </c:pt>
                <c:pt idx="88">
                  <c:v>-0.10240712812604386</c:v>
                </c:pt>
                <c:pt idx="89">
                  <c:v>-0.10342841559938709</c:v>
                </c:pt>
                <c:pt idx="90">
                  <c:v>-0.10437004315817541</c:v>
                </c:pt>
                <c:pt idx="91">
                  <c:v>-0.10523126462994706</c:v>
                </c:pt>
                <c:pt idx="92">
                  <c:v>-0.10601111715740003</c:v>
                </c:pt>
                <c:pt idx="93">
                  <c:v>-0.10670841875060873</c:v>
                </c:pt>
                <c:pt idx="94">
                  <c:v>-0.10732176974979922</c:v>
                </c:pt>
                <c:pt idx="95">
                  <c:v>-0.10784955818513842</c:v>
                </c:pt>
                <c:pt idx="96">
                  <c:v>-0.10828996895690583</c:v>
                </c:pt>
                <c:pt idx="97">
                  <c:v>-0.10864099669900555</c:v>
                </c:pt>
                <c:pt idx="98">
                  <c:v>-0.10890046213247132</c:v>
                </c:pt>
                <c:pt idx="99">
                  <c:v>-0.10906603166464537</c:v>
                </c:pt>
                <c:pt idx="100">
                  <c:v>-0.10913523994505954</c:v>
                </c:pt>
                <c:pt idx="101">
                  <c:v>-0.10910551505143538</c:v>
                </c:pt>
                <c:pt idx="102">
                  <c:v>-0.10897420594909343</c:v>
                </c:pt>
                <c:pt idx="103">
                  <c:v>-0.10873861184459863</c:v>
                </c:pt>
                <c:pt idx="104">
                  <c:v>-0.10839601303959909</c:v>
                </c:pt>
                <c:pt idx="105">
                  <c:v>-0.10794370288324935</c:v>
                </c:pt>
                <c:pt idx="106">
                  <c:v>-0.10737902042087728</c:v>
                </c:pt>
                <c:pt idx="107">
                  <c:v>-0.106699383342048</c:v>
                </c:pt>
                <c:pt idx="108">
                  <c:v>-0.10590232084218906</c:v>
                </c:pt>
                <c:pt idx="109">
                  <c:v>-0.10498550602770665</c:v>
                </c:pt>
                <c:pt idx="110">
                  <c:v>-0.10394678751425625</c:v>
                </c:pt>
                <c:pt idx="111">
                  <c:v>-0.10278421989076093</c:v>
                </c:pt>
                <c:pt idx="112">
                  <c:v>-0.1014960927471576</c:v>
                </c:pt>
                <c:pt idx="113">
                  <c:v>-0.10008095799101578</c:v>
                </c:pt>
                <c:pt idx="114">
                  <c:v>-9.8537655206502137E-2</c:v>
                </c:pt>
                <c:pt idx="115">
                  <c:v>-9.6865334838121472E-2</c:v>
                </c:pt>
                <c:pt idx="116">
                  <c:v>-9.5063479010794122E-2</c:v>
                </c:pt>
                <c:pt idx="117">
                  <c:v>-9.3131919826753423E-2</c:v>
                </c:pt>
                <c:pt idx="118">
                  <c:v>-9.1070855008159868E-2</c:v>
                </c:pt>
                <c:pt idx="119">
                  <c:v>-8.8880860781994614E-2</c:v>
                </c:pt>
                <c:pt idx="120">
                  <c:v>-8.6562901930537464E-2</c:v>
                </c:pt>
                <c:pt idx="121">
                  <c:v>-8.4118338956428299E-2</c:v>
                </c:pt>
                <c:pt idx="122">
                  <c:v>-8.1548932335874819E-2</c:v>
                </c:pt>
                <c:pt idx="123">
                  <c:v>-7.8856843856956349E-2</c:v>
                </c:pt>
                <c:pt idx="124">
                  <c:v>-7.6044635062165189E-2</c:v>
                </c:pt>
                <c:pt idx="125">
                  <c:v>-7.3115262835324657E-2</c:v>
                </c:pt>
                <c:pt idx="126">
                  <c:v>-7.0072072192843851E-2</c:v>
                </c:pt>
                <c:pt idx="127">
                  <c:v>-6.6918786357940116E-2</c:v>
                </c:pt>
                <c:pt idx="128">
                  <c:v>-6.3659494214012929E-2</c:v>
                </c:pt>
                <c:pt idx="129">
                  <c:v>-6.0298635249823943E-2</c:v>
                </c:pt>
                <c:pt idx="130">
                  <c:v>-5.6840982124560728E-2</c:v>
                </c:pt>
                <c:pt idx="131">
                  <c:v>-5.3291620995270531E-2</c:v>
                </c:pt>
                <c:pt idx="132">
                  <c:v>-4.9655929762573839E-2</c:v>
                </c:pt>
                <c:pt idx="133">
                  <c:v>-4.5939554403031428E-2</c:v>
                </c:pt>
                <c:pt idx="134">
                  <c:v>-4.214838356806188E-2</c:v>
                </c:pt>
                <c:pt idx="135">
                  <c:v>-3.8288521639903803E-2</c:v>
                </c:pt>
                <c:pt idx="136">
                  <c:v>-3.4366260444795481E-2</c:v>
                </c:pt>
                <c:pt idx="137">
                  <c:v>-3.0388049832305544E-2</c:v>
                </c:pt>
                <c:pt idx="138">
                  <c:v>-2.6360467337585892E-2</c:v>
                </c:pt>
                <c:pt idx="139">
                  <c:v>-2.229018715021848E-2</c:v>
                </c:pt>
                <c:pt idx="140">
                  <c:v>-1.8183948619270415E-2</c:v>
                </c:pt>
                <c:pt idx="141">
                  <c:v>-1.4048524529126596E-2</c:v>
                </c:pt>
                <c:pt idx="142">
                  <c:v>-9.8906893845974037E-3</c:v>
                </c:pt>
                <c:pt idx="143">
                  <c:v>-5.7171879466514971E-3</c:v>
                </c:pt>
                <c:pt idx="144">
                  <c:v>-1.5347042618409658E-3</c:v>
                </c:pt>
                <c:pt idx="145">
                  <c:v>2.6501685710040336E-3</c:v>
                </c:pt>
                <c:pt idx="146">
                  <c:v>6.8309576540154585E-3</c:v>
                </c:pt>
                <c:pt idx="147">
                  <c:v>1.1001338322837258E-2</c:v>
                </c:pt>
                <c:pt idx="148">
                  <c:v>1.5155160721530904E-2</c:v>
                </c:pt>
                <c:pt idx="149">
                  <c:v>1.9286474688179265E-2</c:v>
                </c:pt>
                <c:pt idx="150">
                  <c:v>2.338955272659253E-2</c:v>
                </c:pt>
                <c:pt idx="151">
                  <c:v>2.7458910848495333E-2</c:v>
                </c:pt>
                <c:pt idx="152">
                  <c:v>3.1489327081624462E-2</c:v>
                </c:pt>
                <c:pt idx="153">
                  <c:v>3.5475857452457418E-2</c:v>
                </c:pt>
                <c:pt idx="154">
                  <c:v>3.9413849267991123E-2</c:v>
                </c:pt>
                <c:pt idx="155">
                  <c:v>4.3298951539259105E-2</c:v>
                </c:pt>
                <c:pt idx="156">
                  <c:v>4.7127122410263109E-2</c:v>
                </c:pt>
                <c:pt idx="157">
                  <c:v>5.0894633479825251E-2</c:v>
                </c:pt>
                <c:pt idx="158">
                  <c:v>5.4598070930628809E-2</c:v>
                </c:pt>
                <c:pt idx="159">
                  <c:v>5.823433340944819E-2</c:v>
                </c:pt>
                <c:pt idx="160">
                  <c:v>6.1800626635246853E-2</c:v>
                </c:pt>
                <c:pt idx="161">
                  <c:v>6.5294454747340691E-2</c:v>
                </c:pt>
                <c:pt idx="162">
                  <c:v>6.871360844398279E-2</c:v>
                </c:pt>
                <c:pt idx="163">
                  <c:v>7.2056150002212632E-2</c:v>
                </c:pt>
                <c:pt idx="164">
                  <c:v>7.5320395312195323E-2</c:v>
                </c:pt>
                <c:pt idx="165">
                  <c:v>7.8504893102988763E-2</c:v>
                </c:pt>
                <c:pt idx="166">
                  <c:v>8.1608401581019605E-2</c:v>
                </c:pt>
                <c:pt idx="167">
                  <c:v>8.4629862746689516E-2</c:v>
                </c:pt>
                <c:pt idx="168">
                  <c:v>8.7568374697518395E-2</c:v>
                </c:pt>
                <c:pt idx="169">
                  <c:v>9.0423162267004462E-2</c:v>
                </c:pt>
                <c:pt idx="170">
                  <c:v>9.3193546385812745E-2</c:v>
                </c:pt>
                <c:pt idx="171">
                  <c:v>9.5878912584826767E-2</c:v>
                </c:pt>
                <c:pt idx="172">
                  <c:v>9.8478679086855689E-2</c:v>
                </c:pt>
                <c:pt idx="173">
                  <c:v>0.10099226495428217</c:v>
                </c:pt>
                <c:pt idx="174">
                  <c:v>0.10341905877268223</c:v>
                </c:pt>
                <c:pt idx="175">
                  <c:v>0.10575838835463321</c:v>
                </c:pt>
                <c:pt idx="176">
                  <c:v>0.10800949194295656</c:v>
                </c:pt>
                <c:pt idx="177">
                  <c:v>0.11017149137819138</c:v>
                </c:pt>
                <c:pt idx="178">
                  <c:v>0.11224336767113004</c:v>
                </c:pt>
                <c:pt idx="179">
                  <c:v>0.11422393938805515</c:v>
                </c:pt>
                <c:pt idx="180">
                  <c:v>0.11611184421449867</c:v>
                </c:pt>
                <c:pt idx="181">
                  <c:v>0.11790552401380348</c:v>
                </c:pt>
                <c:pt idx="182">
                  <c:v>0.11960321364067973</c:v>
                </c:pt>
                <c:pt idx="183">
                  <c:v>0.12120293370870619</c:v>
                </c:pt>
                <c:pt idx="184">
                  <c:v>0.12270248744588992</c:v>
                </c:pt>
                <c:pt idx="185">
                  <c:v>0.12409946170561528</c:v>
                </c:pt>
                <c:pt idx="186">
                  <c:v>0.12539123213326178</c:v>
                </c:pt>
                <c:pt idx="187">
                  <c:v>0.12657497242307364</c:v>
                </c:pt>
                <c:pt idx="188">
                  <c:v>0.12764766753704007</c:v>
                </c:pt>
                <c:pt idx="189">
                  <c:v>0.12860613069893972</c:v>
                </c:pt>
                <c:pt idx="190">
                  <c:v>0.12944702392345614</c:v>
                </c:pt>
                <c:pt idx="191">
                  <c:v>0.13016688179328323</c:v>
                </c:pt>
                <c:pt idx="192">
                  <c:v>0.1307621381570577</c:v>
                </c:pt>
                <c:pt idx="193">
                  <c:v>0.13122915538817495</c:v>
                </c:pt>
                <c:pt idx="194">
                  <c:v>0.13156425581921721</c:v>
                </c:pt>
                <c:pt idx="195">
                  <c:v>0.13176375494878037</c:v>
                </c:pt>
                <c:pt idx="196">
                  <c:v>0.13182399600667019</c:v>
                </c:pt>
                <c:pt idx="197">
                  <c:v>0.1317413854593347</c:v>
                </c:pt>
                <c:pt idx="198">
                  <c:v>0.1315124290394675</c:v>
                </c:pt>
                <c:pt idx="199">
                  <c:v>0.13113376789133932</c:v>
                </c:pt>
                <c:pt idx="200">
                  <c:v>0.13060221443591569</c:v>
                </c:pt>
                <c:pt idx="201">
                  <c:v>0.12991478757650587</c:v>
                </c:pt>
                <c:pt idx="202">
                  <c:v>0.12906874688587391</c:v>
                </c:pt>
                <c:pt idx="203">
                  <c:v>0.12806162543876509</c:v>
                </c:pt>
                <c:pt idx="204">
                  <c:v>0.12689126097904224</c:v>
                </c:pt>
                <c:pt idx="205">
                  <c:v>0.12555582513752009</c:v>
                </c:pt>
                <c:pt idx="206">
                  <c:v>0.12405385044462851</c:v>
                </c:pt>
                <c:pt idx="207">
                  <c:v>0.12238425491078558</c:v>
                </c:pt>
                <c:pt idx="208">
                  <c:v>0.12054636397644143</c:v>
                </c:pt>
                <c:pt idx="209">
                  <c:v>0.11853992966284711</c:v>
                </c:pt>
                <c:pt idx="210">
                  <c:v>0.11636514678344942</c:v>
                </c:pt>
                <c:pt idx="211">
                  <c:v>0.11402266610420349</c:v>
                </c:pt>
                <c:pt idx="212">
                  <c:v>0.11151360436886677</c:v>
                </c:pt>
                <c:pt idx="213">
                  <c:v>0.10883955113236549</c:v>
                </c:pt>
                <c:pt idx="214">
                  <c:v>0.1060025723715145</c:v>
                </c:pt>
                <c:pt idx="215">
                  <c:v>0.10300521086765917</c:v>
                </c:pt>
                <c:pt idx="216">
                  <c:v>9.9850483380145724E-2</c:v>
                </c:pt>
                <c:pt idx="217">
                  <c:v>9.6541874652887938E-2</c:v>
                </c:pt>
                <c:pt idx="218">
                  <c:v>9.3083328318663214E-2</c:v>
                </c:pt>
                <c:pt idx="219">
                  <c:v>8.9479234787132392E-2</c:v>
                </c:pt>
                <c:pt idx="220">
                  <c:v>8.5734416222929669E-2</c:v>
                </c:pt>
                <c:pt idx="221">
                  <c:v>8.1854108739509851E-2</c:v>
                </c:pt>
                <c:pt idx="222">
                  <c:v>7.7843941952768364E-2</c:v>
                </c:pt>
                <c:pt idx="223">
                  <c:v>7.3709916055761882E-2</c:v>
                </c:pt>
                <c:pt idx="224">
                  <c:v>6.9458376592146945E-2</c:v>
                </c:pt>
                <c:pt idx="225">
                  <c:v>6.5095987121212326E-2</c:v>
                </c:pt>
                <c:pt idx="226">
                  <c:v>6.0629699981591491E-2</c:v>
                </c:pt>
                <c:pt idx="227">
                  <c:v>5.606672537388379E-2</c:v>
                </c:pt>
                <c:pt idx="228">
                  <c:v>5.1414498994459601E-2</c:v>
                </c:pt>
                <c:pt idx="229">
                  <c:v>4.6680648463639951E-2</c:v>
                </c:pt>
                <c:pt idx="230">
                  <c:v>4.1872958801181352E-2</c:v>
                </c:pt>
                <c:pt idx="231">
                  <c:v>3.6999337210509881E-2</c:v>
                </c:pt>
                <c:pt idx="232">
                  <c:v>3.2067777440370884E-2</c:v>
                </c:pt>
                <c:pt idx="233">
                  <c:v>2.7086323998420099E-2</c:v>
                </c:pt>
                <c:pt idx="234">
                  <c:v>2.2063036495692488E-2</c:v>
                </c:pt>
                <c:pt idx="235">
                  <c:v>1.7005954403750141E-2</c:v>
                </c:pt>
                <c:pt idx="236">
                  <c:v>1.1923062507520526E-2</c:v>
                </c:pt>
                <c:pt idx="237">
                  <c:v>6.8222573362687611E-3</c:v>
                </c:pt>
                <c:pt idx="238">
                  <c:v>1.7113148526681544E-3</c:v>
                </c:pt>
                <c:pt idx="239">
                  <c:v>-3.4021403246045009E-3</c:v>
                </c:pt>
                <c:pt idx="240">
                  <c:v>-8.5106638960738713E-3</c:v>
                </c:pt>
                <c:pt idx="241">
                  <c:v>-1.3607018794924841E-2</c:v>
                </c:pt>
                <c:pt idx="242">
                  <c:v>-1.8684199790840725E-2</c:v>
                </c:pt>
                <c:pt idx="243">
                  <c:v>-2.373545555072731E-2</c:v>
                </c:pt>
                <c:pt idx="244">
                  <c:v>-2.8754307940075705E-2</c:v>
                </c:pt>
                <c:pt idx="245">
                  <c:v>-3.3734568368970964E-2</c:v>
                </c:pt>
                <c:pt idx="246">
                  <c:v>-3.8670351010130909E-2</c:v>
                </c:pt>
                <c:pt idx="247">
                  <c:v>-4.3556082742940712E-2</c:v>
                </c:pt>
                <c:pt idx="248">
                  <c:v>-4.838650970726463E-2</c:v>
                </c:pt>
                <c:pt idx="249">
                  <c:v>-5.3156700383837081E-2</c:v>
                </c:pt>
                <c:pt idx="250">
                  <c:v>-5.7862045154155023E-2</c:v>
                </c:pt>
                <c:pt idx="251">
                  <c:v>-6.2498252331817238E-2</c:v>
                </c:pt>
                <c:pt idx="252">
                  <c:v>-6.7061340698888305E-2</c:v>
                </c:pt>
                <c:pt idx="253">
                  <c:v>-7.1547628624697004E-2</c:v>
                </c:pt>
                <c:pt idx="254">
                  <c:v>-7.5953719889983784E-2</c:v>
                </c:pt>
                <c:pt idx="255">
                  <c:v>-8.0276486385840451E-2</c:v>
                </c:pt>
                <c:pt idx="256">
                  <c:v>-8.4513047903668911E-2</c:v>
                </c:pt>
                <c:pt idx="257">
                  <c:v>-8.8660749278544976E-2</c:v>
                </c:pt>
                <c:pt idx="258">
                  <c:v>-9.2717135192933967E-2</c:v>
                </c:pt>
                <c:pt idx="259">
                  <c:v>-9.6679922989623024E-2</c:v>
                </c:pt>
                <c:pt idx="260">
                  <c:v>-0.10054697388092408</c:v>
                </c:pt>
                <c:pt idx="261">
                  <c:v>-0.10431626297457422</c:v>
                </c:pt>
                <c:pt idx="262">
                  <c:v>-0.10798584856426663</c:v>
                </c:pt>
                <c:pt idx="263">
                  <c:v>-0.11155384115342122</c:v>
                </c:pt>
                <c:pt idx="264">
                  <c:v>-0.11501837269381546</c:v>
                </c:pt>
                <c:pt idx="265">
                  <c:v>-0.11837756652538245</c:v>
                </c:pt>
                <c:pt idx="266">
                  <c:v>-0.12162950849939992</c:v>
                </c:pt>
                <c:pt idx="267">
                  <c:v>-0.12477221975423555</c:v>
                </c:pt>
                <c:pt idx="268">
                  <c:v>-0.12780363159084335</c:v>
                </c:pt>
                <c:pt idx="269">
                  <c:v>-0.13072156286465386</c:v>
                </c:pt>
                <c:pt idx="270">
                  <c:v>-0.13352370027196558</c:v>
                </c:pt>
                <c:pt idx="271">
                  <c:v>-0.13620758186327067</c:v>
                </c:pt>
                <c:pt idx="272">
                  <c:v>-0.13877058406419421</c:v>
                </c:pt>
                <c:pt idx="273">
                  <c:v>-0.14120991242812592</c:v>
                </c:pt>
                <c:pt idx="274">
                  <c:v>-0.14352259628453068</c:v>
                </c:pt>
                <c:pt idx="275">
                  <c:v>-0.14570548738476727</c:v>
                </c:pt>
                <c:pt idx="276">
                  <c:v>-0.14775526258445607</c:v>
                </c:pt>
                <c:pt idx="277">
                  <c:v>-0.14966843053941553</c:v>
                </c:pt>
                <c:pt idx="278">
                  <c:v>-0.15144134233224008</c:v>
                </c:pt>
                <c:pt idx="279">
                  <c:v>-0.15307020588989043</c:v>
                </c:pt>
                <c:pt idx="280">
                  <c:v>-0.15455110400022701</c:v>
                </c:pt>
                <c:pt idx="281">
                  <c:v>-0.15588001568806151</c:v>
                </c:pt>
                <c:pt idx="282">
                  <c:v>-0.15705284066966155</c:v>
                </c:pt>
                <c:pt idx="283">
                  <c:v>-0.15806542656914996</c:v>
                </c:pt>
                <c:pt idx="284">
                  <c:v>-0.15891359855113243</c:v>
                </c:pt>
                <c:pt idx="285">
                  <c:v>-0.15959319100122785</c:v>
                </c:pt>
                <c:pt idx="286">
                  <c:v>-0.16010008086986807</c:v>
                </c:pt>
                <c:pt idx="287">
                  <c:v>-0.16043022228454984</c:v>
                </c:pt>
                <c:pt idx="288">
                  <c:v>-0.1605796820313192</c:v>
                </c:pt>
                <c:pt idx="289">
                  <c:v>-0.16054467550722898</c:v>
                </c:pt>
                <c:pt idx="290">
                  <c:v>-0.16032160275134863</c:v>
                </c:pt>
                <c:pt idx="291">
                  <c:v>-0.1599070841721085</c:v>
                </c:pt>
                <c:pt idx="292">
                  <c:v>-0.15929799560279428</c:v>
                </c:pt>
                <c:pt idx="293">
                  <c:v>-0.15849150233434151</c:v>
                </c:pt>
                <c:pt idx="294">
                  <c:v>-0.15748509179470124</c:v>
                </c:pt>
                <c:pt idx="295">
                  <c:v>-0.15627660456646672</c:v>
                </c:pt>
                <c:pt idx="296">
                  <c:v>-0.1548642634587136</c:v>
                </c:pt>
                <c:pt idx="297">
                  <c:v>-0.15324670037469817</c:v>
                </c:pt>
                <c:pt idx="298">
                  <c:v>-0.15142298074380534</c:v>
                </c:pt>
                <c:pt idx="299">
                  <c:v>-0.14939262531360881</c:v>
                </c:pt>
                <c:pt idx="300">
                  <c:v>-0.14715562912581123</c:v>
                </c:pt>
                <c:pt idx="301">
                  <c:v>-0.14471247752791883</c:v>
                </c:pt>
                <c:pt idx="302">
                  <c:v>-0.14206415910055945</c:v>
                </c:pt>
                <c:pt idx="303">
                  <c:v>-0.13921217540819239</c:v>
                </c:pt>
                <c:pt idx="304">
                  <c:v>-0.13615854750842574</c:v>
                </c:pt>
                <c:pt idx="305">
                  <c:v>-0.13290581918212735</c:v>
                </c:pt>
                <c:pt idx="306">
                  <c:v>-0.12945705687287642</c:v>
                </c:pt>
                <c:pt idx="307">
                  <c:v>-0.12581584634996368</c:v>
                </c:pt>
                <c:pt idx="308">
                  <c:v>-0.12198628613403331</c:v>
                </c:pt>
                <c:pt idx="309">
                  <c:v>-0.11797297774849966</c:v>
                </c:pt>
                <c:pt idx="310">
                  <c:v>-0.11378101288300949</c:v>
                </c:pt>
                <c:pt idx="311">
                  <c:v>-0.1094159575774017</c:v>
                </c:pt>
                <c:pt idx="312">
                  <c:v>-0.10488383355579149</c:v>
                </c:pt>
                <c:pt idx="313">
                  <c:v>-0.10019109686052616</c:v>
                </c:pt>
                <c:pt idx="314">
                  <c:v>-9.5344613954777058E-2</c:v>
                </c:pt>
                <c:pt idx="315">
                  <c:v>-9.0351635480395459E-2</c:v>
                </c:pt>
                <c:pt idx="316">
                  <c:v>-8.521976787431787E-2</c:v>
                </c:pt>
                <c:pt idx="317">
                  <c:v>-7.9956943062200705E-2</c:v>
                </c:pt>
                <c:pt idx="318">
                  <c:v>-7.4571386462035233E-2</c:v>
                </c:pt>
                <c:pt idx="319">
                  <c:v>-6.9071583543173762E-2</c:v>
                </c:pt>
                <c:pt idx="320">
                  <c:v>-6.3466245197415103E-2</c:v>
                </c:pt>
                <c:pt idx="321">
                  <c:v>-5.7764272188472729E-2</c:v>
                </c:pt>
                <c:pt idx="322">
                  <c:v>-5.1974718954196177E-2</c:v>
                </c:pt>
                <c:pt idx="323">
                  <c:v>-4.6106757042243852E-2</c:v>
                </c:pt>
                <c:pt idx="324">
                  <c:v>-4.016963846441364E-2</c:v>
                </c:pt>
                <c:pt idx="325">
                  <c:v>-3.4172659257422119E-2</c:v>
                </c:pt>
                <c:pt idx="326">
                  <c:v>-2.8125123538473417E-2</c:v>
                </c:pt>
                <c:pt idx="327">
                  <c:v>-2.2036308342361088E-2</c:v>
                </c:pt>
                <c:pt idx="328">
                  <c:v>-1.5915429522984973E-2</c:v>
                </c:pt>
                <c:pt idx="329">
                  <c:v>-9.7716089959250553E-3</c:v>
                </c:pt>
                <c:pt idx="330">
                  <c:v>-3.6138435899844223E-3</c:v>
                </c:pt>
                <c:pt idx="331">
                  <c:v>2.5490242357092872E-3</c:v>
                </c:pt>
                <c:pt idx="332">
                  <c:v>8.7083335664607971E-3</c:v>
                </c:pt>
                <c:pt idx="333">
                  <c:v>1.4855629872801163E-2</c:v>
                </c:pt>
                <c:pt idx="334">
                  <c:v>2.0982687311062471E-2</c:v>
                </c:pt>
                <c:pt idx="335">
                  <c:v>2.7081528299860939E-2</c:v>
                </c:pt>
                <c:pt idx="336">
                  <c:v>3.3144440213795839E-2</c:v>
                </c:pt>
                <c:pt idx="337">
                  <c:v>3.9163989063576897E-2</c:v>
                </c:pt>
                <c:pt idx="338">
                  <c:v>4.5133030062298525E-2</c:v>
                </c:pt>
                <c:pt idx="339">
                  <c:v>5.1044715010499016E-2</c:v>
                </c:pt>
                <c:pt idx="340">
                  <c:v>5.6892496467720821E-2</c:v>
                </c:pt>
                <c:pt idx="341">
                  <c:v>6.2670128715196907E-2</c:v>
                </c:pt>
                <c:pt idx="342">
                  <c:v>6.8371665552622751E-2</c:v>
                </c:pt>
                <c:pt idx="343">
                  <c:v>7.3991455011254037E-2</c:v>
                </c:pt>
                <c:pt idx="344">
                  <c:v>7.9524131105241036E-2</c:v>
                </c:pt>
                <c:pt idx="345">
                  <c:v>8.4964602782552009E-2</c:v>
                </c:pt>
                <c:pt idx="346">
                  <c:v>9.0308040275368998E-2</c:v>
                </c:pt>
                <c:pt idx="347">
                  <c:v>9.55498590867397E-2</c:v>
                </c:pt>
                <c:pt idx="348">
                  <c:v>0.10068570188478956</c:v>
                </c:pt>
                <c:pt idx="349">
                  <c:v>0.10571141860718802</c:v>
                </c:pt>
                <c:pt idx="350">
                  <c:v>0.11062304510608767</c:v>
                </c:pt>
                <c:pt idx="351">
                  <c:v>0.11541678068672916</c:v>
                </c:pt>
                <c:pt idx="352">
                  <c:v>0.12008896491070917</c:v>
                </c:pt>
                <c:pt idx="353">
                  <c:v>0.12463605404702487</c:v>
                </c:pt>
                <c:pt idx="354">
                  <c:v>0.12905459756003371</c:v>
                </c:pt>
                <c:pt idx="355">
                  <c:v>0.13334121502314189</c:v>
                </c:pt>
                <c:pt idx="356">
                  <c:v>0.13749257384024788</c:v>
                </c:pt>
                <c:pt idx="357">
                  <c:v>0.14150536814377507</c:v>
                </c:pt>
                <c:pt idx="358">
                  <c:v>0.14537629921874748</c:v>
                </c:pt>
                <c:pt idx="359">
                  <c:v>0.14910205777717139</c:v>
                </c:pt>
                <c:pt idx="360">
                  <c:v>0.1526793083765132</c:v>
                </c:pt>
                <c:pt idx="361">
                  <c:v>0.15610467624096111</c:v>
                </c:pt>
                <c:pt idx="362">
                  <c:v>0.15937473670519317</c:v>
                </c:pt>
                <c:pt idx="363">
                  <c:v>0.16248600745838737</c:v>
                </c:pt>
                <c:pt idx="364">
                  <c:v>0.1654349437220958</c:v>
                </c:pt>
                <c:pt idx="365">
                  <c:v>0.16821793645027894</c:v>
                </c:pt>
                <c:pt idx="366">
                  <c:v>0.17083131359416265</c:v>
                </c:pt>
                <c:pt idx="367">
                  <c:v>0.17327134442950845</c:v>
                </c:pt>
                <c:pt idx="368">
                  <c:v>0.17553424690018402</c:v>
                </c:pt>
                <c:pt idx="369">
                  <c:v>0.17761619789031452</c:v>
                </c:pt>
                <c:pt idx="370">
                  <c:v>0.17951334629841567</c:v>
                </c:pt>
                <c:pt idx="371">
                  <c:v>0.18122182875128451</c:v>
                </c:pt>
                <c:pt idx="372">
                  <c:v>0.18273778776346866</c:v>
                </c:pt>
                <c:pt idx="373">
                  <c:v>0.18405739212015323</c:v>
                </c:pt>
                <c:pt idx="374">
                  <c:v>0.18517685923749524</c:v>
                </c:pt>
                <c:pt idx="375">
                  <c:v>0.1860924792348938</c:v>
                </c:pt>
                <c:pt idx="376">
                  <c:v>0.18680064043841782</c:v>
                </c:pt>
                <c:pt idx="377">
                  <c:v>0.18729785602354762</c:v>
                </c:pt>
                <c:pt idx="378">
                  <c:v>0.18758079149838006</c:v>
                </c:pt>
                <c:pt idx="379">
                  <c:v>0.18764629272530592</c:v>
                </c:pt>
                <c:pt idx="380">
                  <c:v>0.18749141417965173</c:v>
                </c:pt>
                <c:pt idx="381">
                  <c:v>0.18711344714761929</c:v>
                </c:pt>
                <c:pt idx="382">
                  <c:v>0.18650994757276254</c:v>
                </c:pt>
                <c:pt idx="383">
                  <c:v>0.18567876326991534</c:v>
                </c:pt>
                <c:pt idx="384">
                  <c:v>0.1846180602376184</c:v>
                </c:pt>
                <c:pt idx="385">
                  <c:v>0.18332634781438964</c:v>
                </c:pt>
                <c:pt idx="386">
                  <c:v>0.18180250244034676</c:v>
                </c:pt>
                <c:pt idx="387">
                  <c:v>0.18004578980344391</c:v>
                </c:pt>
                <c:pt idx="388">
                  <c:v>0.17805588516865939</c:v>
                </c:pt>
                <c:pt idx="389">
                  <c:v>0.17583289170862149</c:v>
                </c:pt>
                <c:pt idx="390">
                  <c:v>0.17337735667515017</c:v>
                </c:pt>
                <c:pt idx="391">
                  <c:v>0.17069028527281324</c:v>
                </c:pt>
                <c:pt idx="392">
                  <c:v>0.16777315211764565</c:v>
                </c:pt>
                <c:pt idx="393">
                  <c:v>0.16462791018648223</c:v>
                </c:pt>
                <c:pt idx="394">
                  <c:v>0.16125699718474018</c:v>
                </c:pt>
                <c:pt idx="395">
                  <c:v>0.15766333928280568</c:v>
                </c:pt>
                <c:pt idx="396">
                  <c:v>0.15385035219329218</c:v>
                </c:pt>
                <c:pt idx="397">
                  <c:v>0.14982193958321424</c:v>
                </c:pt>
                <c:pt idx="398">
                  <c:v>0.14558248883644465</c:v>
                </c:pt>
                <c:pt idx="399">
                  <c:v>0.14113686420258154</c:v>
                </c:pt>
                <c:pt idx="400">
                  <c:v>0.13649039738844271</c:v>
                </c:pt>
                <c:pt idx="401">
                  <c:v>0.13164887566772976</c:v>
                </c:pt>
                <c:pt idx="402">
                  <c:v>0.12661852760286962</c:v>
                </c:pt>
                <c:pt idx="403">
                  <c:v>0.1214060064905592</c:v>
                </c:pt>
                <c:pt idx="404">
                  <c:v>0.11601837165902139</c:v>
                </c:pt>
                <c:pt idx="405">
                  <c:v>0.1104630677603471</c:v>
                </c:pt>
                <c:pt idx="406">
                  <c:v>0.10474790221546429</c:v>
                </c:pt>
                <c:pt idx="407">
                  <c:v>9.8881020982164974E-2</c:v>
                </c:pt>
                <c:pt idx="408">
                  <c:v>9.2870882828156504E-2</c:v>
                </c:pt>
                <c:pt idx="409">
                  <c:v>8.6726232301208392E-2</c:v>
                </c:pt>
                <c:pt idx="410">
                  <c:v>8.0456071597070494E-2</c:v>
                </c:pt>
                <c:pt idx="411">
                  <c:v>7.4069631532870855E-2</c:v>
                </c:pt>
                <c:pt idx="412">
                  <c:v>6.7576341839096957E-2</c:v>
                </c:pt>
                <c:pt idx="413">
                  <c:v>6.0985800986961471E-2</c:v>
                </c:pt>
                <c:pt idx="414">
                  <c:v>5.4307745769896734E-2</c:v>
                </c:pt>
                <c:pt idx="415">
                  <c:v>4.7552020858062642E-2</c:v>
                </c:pt>
                <c:pt idx="416">
                  <c:v>4.0728548543050129E-2</c:v>
                </c:pt>
                <c:pt idx="417">
                  <c:v>3.3847298886386851E-2</c:v>
                </c:pt>
                <c:pt idx="418">
                  <c:v>2.6918260479985103E-2</c:v>
                </c:pt>
                <c:pt idx="419">
                  <c:v>1.9951412019310038E-2</c:v>
                </c:pt>
                <c:pt idx="420">
                  <c:v>1.2956694880801305E-2</c:v>
                </c:pt>
                <c:pt idx="421">
                  <c:v>5.9439868839831576E-3</c:v>
                </c:pt>
                <c:pt idx="422">
                  <c:v>-1.0769225942022786E-3</c:v>
                </c:pt>
                <c:pt idx="423">
                  <c:v>-8.0963559999339338E-3</c:v>
                </c:pt>
                <c:pt idx="424">
                  <c:v>-1.5104769341280921E-2</c:v>
                </c:pt>
                <c:pt idx="425">
                  <c:v>-2.2092772166332719E-2</c:v>
                </c:pt>
                <c:pt idx="426">
                  <c:v>-2.905114568095514E-2</c:v>
                </c:pt>
                <c:pt idx="427">
                  <c:v>-3.5970858926755493E-2</c:v>
                </c:pt>
                <c:pt idx="428">
                  <c:v>-4.2843082961140547E-2</c:v>
                </c:pt>
                <c:pt idx="429">
                  <c:v>-4.965920300340293E-2</c:v>
                </c:pt>
                <c:pt idx="430">
                  <c:v>-5.6410828533322056E-2</c:v>
                </c:pt>
                <c:pt idx="431">
                  <c:v>-6.3089801351538161E-2</c:v>
                </c:pt>
                <c:pt idx="432">
                  <c:v>-6.9688201633659144E-2</c:v>
                </c:pt>
                <c:pt idx="433">
                  <c:v>-7.6198352032381636E-2</c:v>
                </c:pt>
                <c:pt idx="434">
                  <c:v>-8.2612819903534182E-2</c:v>
                </c:pt>
                <c:pt idx="435">
                  <c:v>-8.8924417752563378E-2</c:v>
                </c:pt>
                <c:pt idx="436">
                  <c:v>-9.5126202017269804E-2</c:v>
                </c:pt>
                <c:pt idx="437">
                  <c:v>-0.10121147032025846</c:v>
                </c:pt>
                <c:pt idx="438">
                  <c:v>-0.10717375734031633</c:v>
                </c:pt>
                <c:pt idx="439">
                  <c:v>-0.11300682946551274</c:v>
                </c:pt>
                <c:pt idx="440">
                  <c:v>-0.1187046784020165</c:v>
                </c:pt>
                <c:pt idx="441">
                  <c:v>-0.12426151392125694</c:v>
                </c:pt>
                <c:pt idx="442">
                  <c:v>-0.12967175593399188</c:v>
                </c:pt>
                <c:pt idx="443">
                  <c:v>-0.13493002608299959</c:v>
                </c:pt>
                <c:pt idx="444">
                  <c:v>-0.1400311390464575</c:v>
                </c:pt>
                <c:pt idx="445">
                  <c:v>-0.14497009374163142</c:v>
                </c:pt>
                <c:pt idx="446">
                  <c:v>-0.14974206461335771</c:v>
                </c:pt>
                <c:pt idx="447">
                  <c:v>-0.15434239318408927</c:v>
                </c:pt>
                <c:pt idx="448">
                  <c:v>-0.15876658003217778</c:v>
                </c:pt>
                <c:pt idx="449">
                  <c:v>-0.16301027735280416</c:v>
                </c:pt>
                <c:pt idx="450">
                  <c:v>-0.16706928224181056</c:v>
                </c:pt>
                <c:pt idx="451">
                  <c:v>-0.17093953082692395</c:v>
                </c:pt>
                <c:pt idx="452">
                  <c:v>-0.17461709335380668</c:v>
                </c:pt>
                <c:pt idx="453">
                  <c:v>-0.17809817031635322</c:v>
                </c:pt>
                <c:pt idx="454">
                  <c:v>-0.18137908970200484</c:v>
                </c:pt>
                <c:pt idx="455">
                  <c:v>-0.18445630540390509</c:v>
                </c:pt>
                <c:pt idx="456">
                  <c:v>-0.18732639683278535</c:v>
                </c:pt>
                <c:pt idx="457">
                  <c:v>-0.18998606974284937</c:v>
                </c:pt>
                <c:pt idx="458">
                  <c:v>-0.19243215826789464</c:v>
                </c:pt>
                <c:pt idx="459">
                  <c:v>-0.19466162814671045</c:v>
                </c:pt>
                <c:pt idx="460">
                  <c:v>-0.19667158110064262</c:v>
                </c:pt>
                <c:pt idx="461">
                  <c:v>-0.19845926031129141</c:v>
                </c:pt>
                <c:pt idx="462">
                  <c:v>-0.20002205693275527</c:v>
                </c:pt>
                <c:pt idx="463">
                  <c:v>-0.20135751756075854</c:v>
                </c:pt>
                <c:pt idx="464">
                  <c:v>-0.2024633525704766</c:v>
                </c:pt>
                <c:pt idx="465">
                  <c:v>-0.20333744522594369</c:v>
                </c:pt>
                <c:pt idx="466">
                  <c:v>-0.20397786145660274</c:v>
                </c:pt>
                <c:pt idx="467">
                  <c:v>-0.20438286019082227</c:v>
                </c:pt>
                <c:pt idx="468">
                  <c:v>-0.20455090413202037</c:v>
                </c:pt>
                <c:pt idx="469">
                  <c:v>-0.20448067086034385</c:v>
                </c:pt>
                <c:pt idx="470">
                  <c:v>-0.20417106414157346</c:v>
                </c:pt>
                <c:pt idx="471">
                  <c:v>-0.2036212253249764</c:v>
                </c:pt>
                <c:pt idx="472">
                  <c:v>-0.20283054471310652</c:v>
                </c:pt>
                <c:pt idx="473">
                  <c:v>-0.201798672788953</c:v>
                </c:pt>
                <c:pt idx="474">
                  <c:v>-0.2005255311892522</c:v>
                </c:pt>
                <c:pt idx="475">
                  <c:v>-0.19901132331709023</c:v>
                </c:pt>
                <c:pt idx="476">
                  <c:v>-0.19725654449202501</c:v>
                </c:pt>
                <c:pt idx="477">
                  <c:v>-0.1952619915417361</c:v>
                </c:pt>
                <c:pt idx="478">
                  <c:v>-0.19302877174555894</c:v>
                </c:pt>
                <c:pt idx="479">
                  <c:v>-0.19055831104707746</c:v>
                </c:pt>
                <c:pt idx="480">
                  <c:v>-0.18785236146013401</c:v>
                </c:pt>
                <c:pt idx="481">
                  <c:v>-0.18491300760007892</c:v>
                </c:pt>
                <c:pt idx="482">
                  <c:v>-0.18174267227973454</c:v>
                </c:pt>
                <c:pt idx="483">
                  <c:v>-0.17834412111731238</c:v>
                </c:pt>
                <c:pt idx="484">
                  <c:v>-0.1747204661113218</c:v>
                </c:pt>
                <c:pt idx="485">
                  <c:v>-0.17087516814527773</c:v>
                </c:pt>
                <c:pt idx="486">
                  <c:v>-0.16681203839269274</c:v>
                </c:pt>
                <c:pt idx="487">
                  <c:v>-0.16253523860036911</c:v>
                </c:pt>
                <c:pt idx="488">
                  <c:v>-0.15804928023534176</c:v>
                </c:pt>
                <c:pt idx="489">
                  <c:v>-0.15335902248791972</c:v>
                </c:pt>
                <c:pt idx="490">
                  <c:v>-0.14846966913009457</c:v>
                </c:pt>
                <c:pt idx="491">
                  <c:v>-0.1433867642350978</c:v>
                </c:pt>
                <c:pt idx="492">
                  <c:v>-0.13811618677006748</c:v>
                </c:pt>
                <c:pt idx="493">
                  <c:v>-0.13266414407960792</c:v>
                </c:pt>
                <c:pt idx="494">
                  <c:v>-0.1270371642834757</c:v>
                </c:pt>
                <c:pt idx="495">
                  <c:v>-0.12124208761669104</c:v>
                </c:pt>
                <c:pt idx="496">
                  <c:v>-0.11528605674504454</c:v>
                </c:pt>
                <c:pt idx="497">
                  <c:v>-0.10917650609324552</c:v>
                </c:pt>
                <c:pt idx="498">
                  <c:v>-0.10292115022683646</c:v>
                </c:pt>
                <c:pt idx="499">
                  <c:v>-9.6527971332483975E-2</c:v>
                </c:pt>
                <c:pt idx="500">
                  <c:v>-9.0005205844357242E-2</c:v>
                </c:pt>
              </c:numCache>
            </c:numRef>
          </c:xVal>
          <c:yVal>
            <c:numRef>
              <c:f>'trajetória do oscilador'!$D$3:$D$503</c:f>
              <c:numCache>
                <c:formatCode>0.000</c:formatCode>
                <c:ptCount val="501"/>
                <c:pt idx="0" formatCode="General">
                  <c:v>-0.7</c:v>
                </c:pt>
                <c:pt idx="1">
                  <c:v>-0.70046984848098348</c:v>
                </c:pt>
                <c:pt idx="2">
                  <c:v>-0.70140728093954208</c:v>
                </c:pt>
                <c:pt idx="3">
                  <c:v>-0.70280777894715019</c:v>
                </c:pt>
                <c:pt idx="4">
                  <c:v>-0.70466459126826808</c:v>
                </c:pt>
                <c:pt idx="5">
                  <c:v>-0.7069687654409641</c:v>
                </c:pt>
                <c:pt idx="6">
                  <c:v>-0.70970918970331731</c:v>
                </c:pt>
                <c:pt idx="7">
                  <c:v>-0.7128726451085392</c:v>
                </c:pt>
                <c:pt idx="8">
                  <c:v>-0.71644386763040613</c:v>
                </c:pt>
                <c:pt idx="9">
                  <c:v>-0.72040562001815611</c:v>
                </c:pt>
                <c:pt idx="10">
                  <c:v>-0.72473877311655543</c:v>
                </c:pt>
                <c:pt idx="11">
                  <c:v>-0.72942239632253159</c:v>
                </c:pt>
                <c:pt idx="12">
                  <c:v>-0.73443385680489504</c:v>
                </c:pt>
                <c:pt idx="13">
                  <c:v>-0.73974892706859929</c:v>
                </c:pt>
                <c:pt idx="14">
                  <c:v>-0.74534190040015957</c:v>
                </c:pt>
                <c:pt idx="15">
                  <c:v>-0.75118571368677356</c:v>
                </c:pt>
                <c:pt idx="16">
                  <c:v>-0.75725207705888853</c:v>
                </c:pt>
                <c:pt idx="17">
                  <c:v>-0.76351160976497268</c:v>
                </c:pt>
                <c:pt idx="18">
                  <c:v>-0.76993398164861049</c:v>
                </c:pt>
                <c:pt idx="19">
                  <c:v>-0.7764880595622391</c:v>
                </c:pt>
                <c:pt idx="20">
                  <c:v>-0.78314205801932657</c:v>
                </c:pt>
                <c:pt idx="21">
                  <c:v>-0.78986369335796969</c:v>
                </c:pt>
                <c:pt idx="22">
                  <c:v>-0.79662034066407972</c:v>
                </c:pt>
                <c:pt idx="23">
                  <c:v>-0.80337919268181401</c:v>
                </c:pt>
                <c:pt idx="24">
                  <c:v>-0.81010741992289848</c:v>
                </c:pt>
                <c:pt idx="25">
                  <c:v>-0.81677233117512271</c:v>
                </c:pt>
                <c:pt idx="26">
                  <c:v>-0.82334153360365814</c:v>
                </c:pt>
                <c:pt idx="27">
                  <c:v>-0.82978309163698905</c:v>
                </c:pt>
                <c:pt idx="28">
                  <c:v>-0.8360656838321423</c:v>
                </c:pt>
                <c:pt idx="29">
                  <c:v>-0.84215875692149933</c:v>
                </c:pt>
                <c:pt idx="30">
                  <c:v>-0.84803267625568446</c:v>
                </c:pt>
                <c:pt idx="31">
                  <c:v>-0.8536588718737238</c:v>
                </c:pt>
                <c:pt idx="32">
                  <c:v>-0.85900997945271118</c:v>
                </c:pt>
                <c:pt idx="33">
                  <c:v>-0.8640599754144328</c:v>
                </c:pt>
                <c:pt idx="34">
                  <c:v>-0.86878430549560026</c:v>
                </c:pt>
                <c:pt idx="35">
                  <c:v>-0.8731600061213135</c:v>
                </c:pt>
                <c:pt idx="36">
                  <c:v>-0.87716581795791126</c:v>
                </c:pt>
                <c:pt idx="37">
                  <c:v>-0.88078229106122208</c:v>
                </c:pt>
                <c:pt idx="38">
                  <c:v>-0.88399188107917803</c:v>
                </c:pt>
                <c:pt idx="39">
                  <c:v>-0.88677903601352837</c:v>
                </c:pt>
                <c:pt idx="40">
                  <c:v>-0.88913027309375081</c:v>
                </c:pt>
                <c:pt idx="41">
                  <c:v>-0.89103424536692566</c:v>
                </c:pt>
                <c:pt idx="42">
                  <c:v>-0.89248179766004643</c:v>
                </c:pt>
                <c:pt idx="43">
                  <c:v>-0.89346601162571504</c:v>
                </c:pt>
                <c:pt idx="44">
                  <c:v>-0.89398223963812706</c:v>
                </c:pt>
                <c:pt idx="45">
                  <c:v>-0.8940281273634052</c:v>
                </c:pt>
                <c:pt idx="46">
                  <c:v>-0.89360362488641198</c:v>
                </c:pt>
                <c:pt idx="47">
                  <c:v>-0.89271098633485801</c:v>
                </c:pt>
                <c:pt idx="48">
                  <c:v>-0.89135475800054764</c:v>
                </c:pt>
                <c:pt idx="49">
                  <c:v>-0.88954175501666721</c:v>
                </c:pt>
                <c:pt idx="50">
                  <c:v>-0.88728102670883768</c:v>
                </c:pt>
                <c:pt idx="51">
                  <c:v>-0.88458381079593162</c:v>
                </c:pt>
                <c:pt idx="52">
                  <c:v>-0.88146347667411185</c:v>
                </c:pt>
                <c:pt idx="53">
                  <c:v>-0.87793545807389517</c:v>
                </c:pt>
                <c:pt idx="54">
                  <c:v>-0.87401717543500812</c:v>
                </c:pt>
                <c:pt idx="55">
                  <c:v>-0.86972794839709389</c:v>
                </c:pt>
                <c:pt idx="56">
                  <c:v>-0.86508889885569662</c:v>
                </c:pt>
                <c:pt idx="57">
                  <c:v>-0.86012284508209969</c:v>
                </c:pt>
                <c:pt idx="58">
                  <c:v>-0.85485418745229413</c:v>
                </c:pt>
                <c:pt idx="59">
                  <c:v>-0.84930878637432072</c:v>
                </c:pt>
                <c:pt idx="60">
                  <c:v>-0.84351383304423022</c:v>
                </c:pt>
                <c:pt idx="61">
                  <c:v>-0.83749771369868764</c:v>
                </c:pt>
                <c:pt idx="62">
                  <c:v>-0.83128986806657479</c:v>
                </c:pt>
                <c:pt idx="63">
                  <c:v>-0.82492064275258059</c:v>
                </c:pt>
                <c:pt idx="64">
                  <c:v>-0.81842114031249835</c:v>
                </c:pt>
                <c:pt idx="65">
                  <c:v>-0.81182306480254729</c:v>
                </c:pt>
                <c:pt idx="66">
                  <c:v>-0.80515856460330482</c:v>
                </c:pt>
                <c:pt idx="67">
                  <c:v>-0.79846007333258306</c:v>
                </c:pt>
                <c:pt idx="68">
                  <c:v>-0.79176014967063002</c:v>
                </c:pt>
                <c:pt idx="69">
                  <c:v>-0.78509131692524325</c:v>
                </c:pt>
                <c:pt idx="70">
                  <c:v>-0.77848590316360333</c:v>
                </c:pt>
                <c:pt idx="71">
                  <c:v>-0.77197588273179718</c:v>
                </c:pt>
                <c:pt idx="72">
                  <c:v>-0.7655927199720346</c:v>
                </c:pt>
                <c:pt idx="73">
                  <c:v>-0.75936721593147416</c:v>
                </c:pt>
                <c:pt idx="74">
                  <c:v>-0.75332935883540852</c:v>
                </c:pt>
                <c:pt idx="75">
                  <c:v>-0.7475081790714424</c:v>
                </c:pt>
                <c:pt idx="76">
                  <c:v>-0.74193160940040703</c:v>
                </c:pt>
                <c:pt idx="77">
                  <c:v>-0.73662635107437224</c:v>
                </c:pt>
                <c:pt idx="78">
                  <c:v>-0.73161774650258293</c:v>
                </c:pt>
                <c:pt idx="79">
                  <c:v>-0.72692965906289753</c:v>
                </c:pt>
                <c:pt idx="80">
                  <c:v>-0.72258436060985298</c:v>
                </c:pt>
                <c:pt idx="81">
                  <c:v>-0.71860242718140066</c:v>
                </c:pt>
                <c:pt idx="82">
                  <c:v>-0.71500264335528918</c:v>
                </c:pt>
                <c:pt idx="83">
                  <c:v>-0.71180191565368356</c:v>
                </c:pt>
                <c:pt idx="84">
                  <c:v>-0.70901519534159152</c:v>
                </c:pt>
                <c:pt idx="85">
                  <c:v>-0.70665541091169026</c:v>
                </c:pt>
                <c:pt idx="86">
                  <c:v>-0.70473341049583338</c:v>
                </c:pt>
                <c:pt idx="87">
                  <c:v>-0.70325791439244068</c:v>
                </c:pt>
                <c:pt idx="88">
                  <c:v>-0.70223547784957485</c:v>
                </c:pt>
                <c:pt idx="89">
                  <c:v>-0.70167046419615176</c:v>
                </c:pt>
                <c:pt idx="90">
                  <c:v>-0.70156502836861279</c:v>
                </c:pt>
                <c:pt idx="91">
                  <c:v>-0.70191911083758951</c:v>
                </c:pt>
                <c:pt idx="92">
                  <c:v>-0.70273044189854317</c:v>
                </c:pt>
                <c:pt idx="93">
                  <c:v>-0.70399455625188978</c:v>
                </c:pt>
                <c:pt idx="94">
                  <c:v>-0.70570481776143168</c:v>
                </c:pt>
                <c:pt idx="95">
                  <c:v>-0.70785245424465648</c:v>
                </c:pt>
                <c:pt idx="96">
                  <c:v>-0.71042660211423969</c:v>
                </c:pt>
                <c:pt idx="97">
                  <c:v>-0.71341436065649033</c:v>
                </c:pt>
                <c:pt idx="98">
                  <c:v>-0.71680085569914986</c:v>
                </c:pt>
                <c:pt idx="99">
                  <c:v>-0.72056931238756738</c:v>
                </c:pt>
                <c:pt idx="100">
                  <c:v>-0.72470113675461356</c:v>
                </c:pt>
                <c:pt idx="101">
                  <c:v>-0.72917600573562302</c:v>
                </c:pt>
                <c:pt idx="102">
                  <c:v>-0.73397196524515673</c:v>
                </c:pt>
                <c:pt idx="103">
                  <c:v>-0.73906553589753754</c:v>
                </c:pt>
                <c:pt idx="104">
                  <c:v>-0.74443182591813051</c:v>
                </c:pt>
                <c:pt idx="105">
                  <c:v>-0.75004465075749271</c:v>
                </c:pt>
                <c:pt idx="106">
                  <c:v>-0.75587665888616173</c:v>
                </c:pt>
                <c:pt idx="107">
                  <c:v>-0.76189946321439894</c:v>
                </c:pt>
                <c:pt idx="108">
                  <c:v>-0.76808377754908652</c:v>
                </c:pt>
                <c:pt idx="109">
                  <c:v>-0.77439955746965761</c:v>
                </c:pt>
                <c:pt idx="110">
                  <c:v>-0.78081614497685103</c:v>
                </c:pt>
                <c:pt idx="111">
                  <c:v>-0.78730241624266162</c:v>
                </c:pt>
                <c:pt idx="112">
                  <c:v>-0.79382693176748043</c:v>
                </c:pt>
                <c:pt idx="113">
                  <c:v>-0.8003580882314365</c:v>
                </c:pt>
                <c:pt idx="114">
                  <c:v>-0.80686427131165195</c:v>
                </c:pt>
                <c:pt idx="115">
                  <c:v>-0.81331400872574011</c:v>
                </c:pt>
                <c:pt idx="116">
                  <c:v>-0.81967612275459845</c:v>
                </c:pt>
                <c:pt idx="117">
                  <c:v>-0.82591988149449258</c:v>
                </c:pt>
                <c:pt idx="118">
                  <c:v>-0.83201514808967703</c:v>
                </c:pt>
                <c:pt idx="119">
                  <c:v>-0.83793252720237033</c:v>
                </c:pt>
                <c:pt idx="120">
                  <c:v>-0.84364350798678522</c:v>
                </c:pt>
                <c:pt idx="121">
                  <c:v>-0.8491206028480428</c:v>
                </c:pt>
                <c:pt idx="122">
                  <c:v>-0.85433748128508569</c:v>
                </c:pt>
                <c:pt idx="123">
                  <c:v>-0.85926909813901875</c:v>
                </c:pt>
                <c:pt idx="124">
                  <c:v>-0.86389181559450101</c:v>
                </c:pt>
                <c:pt idx="125">
                  <c:v>-0.86818351831170926</c:v>
                </c:pt>
                <c:pt idx="126">
                  <c:v>-0.87212372109980174</c:v>
                </c:pt>
                <c:pt idx="127">
                  <c:v>-0.87569366857951902</c:v>
                </c:pt>
                <c:pt idx="128">
                  <c:v>-0.87887642632233953</c:v>
                </c:pt>
                <c:pt idx="129">
                  <c:v>-0.88165696299622531</c:v>
                </c:pt>
                <c:pt idx="130">
                  <c:v>-0.88402222309320522</c:v>
                </c:pt>
                <c:pt idx="131">
                  <c:v>-0.88596118986158434</c:v>
                </c:pt>
                <c:pt idx="132">
                  <c:v>-0.88746493811518656</c:v>
                </c:pt>
                <c:pt idx="133">
                  <c:v>-0.88852667664345719</c:v>
                </c:pt>
                <c:pt idx="134">
                  <c:v>-0.8891417799992094</c:v>
                </c:pt>
                <c:pt idx="135">
                  <c:v>-0.88930780949500909</c:v>
                </c:pt>
                <c:pt idx="136">
                  <c:v>-0.88902452329438364</c:v>
                </c:pt>
                <c:pt idx="137">
                  <c:v>-0.88829387553994044</c:v>
                </c:pt>
                <c:pt idx="138">
                  <c:v>-0.88712000451679274</c:v>
                </c:pt>
                <c:pt idx="139">
                  <c:v>-0.88550920990615878</c:v>
                </c:pt>
                <c:pt idx="140">
                  <c:v>-0.88346991924033014</c:v>
                </c:pt>
                <c:pt idx="141">
                  <c:v>-0.88101264372613197</c:v>
                </c:pt>
                <c:pt idx="142">
                  <c:v>-0.87814992365924682</c:v>
                </c:pt>
                <c:pt idx="143">
                  <c:v>-0.87489626370607476</c:v>
                </c:pt>
                <c:pt idx="144">
                  <c:v>-0.87126805838289301</c:v>
                </c:pt>
                <c:pt idx="145">
                  <c:v>-0.86728350811369292</c:v>
                </c:pt>
                <c:pt idx="146">
                  <c:v>-0.86296252629795922</c:v>
                </c:pt>
                <c:pt idx="147">
                  <c:v>-0.85832663786755004</c:v>
                </c:pt>
                <c:pt idx="148">
                  <c:v>-0.85339886985749924</c:v>
                </c:pt>
                <c:pt idx="149">
                  <c:v>-0.84820363455873682</c:v>
                </c:pt>
                <c:pt idx="150">
                  <c:v>-0.8427666058611617</c:v>
                </c:pt>
                <c:pt idx="151">
                  <c:v>-0.83711458943296879</c:v>
                </c:pt>
                <c:pt idx="152">
                  <c:v>-0.83127538741637497</c:v>
                </c:pt>
                <c:pt idx="153">
                  <c:v>-0.82527765835067068</c:v>
                </c:pt>
                <c:pt idx="154">
                  <c:v>-0.81915077306060247</c:v>
                </c:pt>
                <c:pt idx="155">
                  <c:v>-0.81292466727122437</c:v>
                </c:pt>
                <c:pt idx="156">
                  <c:v>-0.8066296917293091</c:v>
                </c:pt>
                <c:pt idx="157">
                  <c:v>-0.80029646062594773</c:v>
                </c:pt>
                <c:pt idx="158">
                  <c:v>-0.79395569912486152</c:v>
                </c:pt>
                <c:pt idx="159">
                  <c:v>-0.78763809080599745</c:v>
                </c:pt>
                <c:pt idx="160">
                  <c:v>-0.78137412583397348</c:v>
                </c:pt>
                <c:pt idx="161">
                  <c:v>-0.7751939506557205</c:v>
                </c:pt>
                <c:pt idx="162">
                  <c:v>-0.76912722002109779</c:v>
                </c:pt>
                <c:pt idx="163">
                  <c:v>-0.76320295210425071</c:v>
                </c:pt>
                <c:pt idx="164">
                  <c:v>-0.75744938748199975</c:v>
                </c:pt>
                <c:pt idx="165">
                  <c:v>-0.75189385269864262</c:v>
                </c:pt>
                <c:pt idx="166">
                  <c:v>-0.74656262911432625</c:v>
                </c:pt>
                <c:pt idx="167">
                  <c:v>-0.7414808276968301</c:v>
                </c:pt>
                <c:pt idx="168">
                  <c:v>-0.7366722703744919</c:v>
                </c:pt>
                <c:pt idx="169">
                  <c:v>-0.73215937852153634</c:v>
                </c:pt>
                <c:pt idx="170">
                  <c:v>-0.72796306909675501</c:v>
                </c:pt>
                <c:pt idx="171">
                  <c:v>-0.72410265890296299</c:v>
                </c:pt>
                <c:pt idx="172">
                  <c:v>-0.72059577737864389</c:v>
                </c:pt>
                <c:pt idx="173">
                  <c:v>-0.71745828827548463</c:v>
                </c:pt>
                <c:pt idx="174">
                  <c:v>-0.71470422051693439</c:v>
                </c:pt>
                <c:pt idx="175">
                  <c:v>-0.71234570847435852</c:v>
                </c:pt>
                <c:pt idx="176">
                  <c:v>-0.71039294183964774</c:v>
                </c:pt>
                <c:pt idx="177">
                  <c:v>-0.70885412521707003</c:v>
                </c:pt>
                <c:pt idx="178">
                  <c:v>-0.7077354475034332</c:v>
                </c:pt>
                <c:pt idx="179">
                  <c:v>-0.70704106107484244</c:v>
                </c:pt>
                <c:pt idx="180">
                  <c:v>-0.70677307075092433</c:v>
                </c:pt>
                <c:pt idx="181">
                  <c:v>-0.70693153246363571</c:v>
                </c:pt>
                <c:pt idx="182">
                  <c:v>-0.70751446151777198</c:v>
                </c:pt>
                <c:pt idx="183">
                  <c:v>-0.7085178502939774</c:v>
                </c:pt>
                <c:pt idx="184">
                  <c:v>-0.70993569521221733</c:v>
                </c:pt>
                <c:pt idx="185">
                  <c:v>-0.71176003274393407</c:v>
                </c:pt>
                <c:pt idx="186">
                  <c:v>-0.71398098423403467</c:v>
                </c:pt>
                <c:pt idx="187">
                  <c:v>-0.71658680926891272</c:v>
                </c:pt>
                <c:pt idx="188">
                  <c:v>-0.71956396730335237</c:v>
                </c:pt>
                <c:pt idx="189">
                  <c:v>-0.72289718723686169</c:v>
                </c:pt>
                <c:pt idx="190">
                  <c:v>-0.72656954460825174</c:v>
                </c:pt>
                <c:pt idx="191">
                  <c:v>-0.73056254605570725</c:v>
                </c:pt>
                <c:pt idx="192">
                  <c:v>-0.73485622066787182</c:v>
                </c:pt>
                <c:pt idx="193">
                  <c:v>-0.73942921782940452</c:v>
                </c:pt>
                <c:pt idx="194">
                  <c:v>-0.74425891114196052</c:v>
                </c:pt>
                <c:pt idx="195">
                  <c:v>-0.7493215079786546</c:v>
                </c:pt>
                <c:pt idx="196">
                  <c:v>-0.75459216420690889</c:v>
                </c:pt>
                <c:pt idx="197">
                  <c:v>-0.76004510359139577</c:v>
                </c:pt>
                <c:pt idx="198">
                  <c:v>-0.7656537413658705</c:v>
                </c:pt>
                <c:pt idx="199">
                  <c:v>-0.77139081144039212</c:v>
                </c:pt>
                <c:pt idx="200">
                  <c:v>-0.77722849668914284</c:v>
                </c:pt>
                <c:pt idx="201">
                  <c:v>-0.78313856174418361</c:v>
                </c:pt>
                <c:pt idx="202">
                  <c:v>-0.78909248770241136</c:v>
                </c:pt>
                <c:pt idx="203">
                  <c:v>-0.79506160813710125</c:v>
                </c:pt>
                <c:pt idx="204">
                  <c:v>-0.80101724579206401</c:v>
                </c:pt>
                <c:pt idx="205">
                  <c:v>-0.80693084932593939</c:v>
                </c:pt>
                <c:pt idx="206">
                  <c:v>-0.81277412946674155</c:v>
                </c:pt>
                <c:pt idx="207">
                  <c:v>-0.81851919393268624</c:v>
                </c:pt>
                <c:pt idx="208">
                  <c:v>-0.82413868047472838</c:v>
                </c:pt>
                <c:pt idx="209">
                  <c:v>-0.8296058873992358</c:v>
                </c:pt>
                <c:pt idx="210">
                  <c:v>-0.83489490093588714</c:v>
                </c:pt>
                <c:pt idx="211">
                  <c:v>-0.8399807188262336</c:v>
                </c:pt>
                <c:pt idx="212">
                  <c:v>-0.84483936952238303</c:v>
                </c:pt>
                <c:pt idx="213">
                  <c:v>-0.84944802640289585</c:v>
                </c:pt>
                <c:pt idx="214">
                  <c:v>-0.85378511643413701</c:v>
                </c:pt>
                <c:pt idx="215">
                  <c:v>-0.85783042272988486</c:v>
                </c:pt>
                <c:pt idx="216">
                  <c:v>-0.86156518048980968</c:v>
                </c:pt>
                <c:pt idx="217">
                  <c:v>-0.86497216582834746</c:v>
                </c:pt>
                <c:pt idx="218">
                  <c:v>-0.86803577703929946</c:v>
                </c:pt>
                <c:pt idx="219">
                  <c:v>-0.87074210787801376</c:v>
                </c:pt>
                <c:pt idx="220">
                  <c:v>-0.8730790124820107</c:v>
                </c:pt>
                <c:pt idx="221">
                  <c:v>-0.87503616159219588</c:v>
                </c:pt>
                <c:pt idx="222">
                  <c:v>-0.8766050897801152</c:v>
                </c:pt>
                <c:pt idx="223">
                  <c:v>-0.87777923343181707</c:v>
                </c:pt>
                <c:pt idx="224">
                  <c:v>-0.87855395928554747</c:v>
                </c:pt>
                <c:pt idx="225">
                  <c:v>-0.87892658336846641</c:v>
                </c:pt>
                <c:pt idx="226">
                  <c:v>-0.87889638022659367</c:v>
                </c:pt>
                <c:pt idx="227">
                  <c:v>-0.87846458239201053</c:v>
                </c:pt>
                <c:pt idx="228">
                  <c:v>-0.8776343700817143</c:v>
                </c:pt>
                <c:pt idx="229">
                  <c:v>-0.87641085117319295</c:v>
                </c:pt>
                <c:pt idx="230">
                  <c:v>-0.87480103155250444</c:v>
                </c:pt>
                <c:pt idx="231">
                  <c:v>-0.87281377598116516</c:v>
                </c:pt>
                <c:pt idx="232">
                  <c:v>-0.87045975967822653</c:v>
                </c:pt>
                <c:pt idx="233">
                  <c:v>-0.86775141086329788</c:v>
                </c:pt>
                <c:pt idx="234">
                  <c:v>-0.86470284455472357</c:v>
                </c:pt>
                <c:pt idx="235">
                  <c:v>-0.86132978796439497</c:v>
                </c:pt>
                <c:pt idx="236">
                  <c:v>-0.85764949787653011</c:v>
                </c:pt>
                <c:pt idx="237">
                  <c:v>-0.85368067044195761</c:v>
                </c:pt>
                <c:pt idx="238">
                  <c:v>-0.84944334386173825</c:v>
                </c:pt>
                <c:pt idx="239">
                  <c:v>-0.84495879447412192</c:v>
                </c:pt>
                <c:pt idx="240">
                  <c:v>-0.84024942679661041</c:v>
                </c:pt>
                <c:pt idx="241">
                  <c:v>-0.83533865811004226</c:v>
                </c:pt>
                <c:pt idx="242">
                  <c:v>-0.8302507982038676</c:v>
                </c:pt>
                <c:pt idx="243">
                  <c:v>-0.82501092493089623</c:v>
                </c:pt>
                <c:pt idx="244">
                  <c:v>-0.81964475624550026</c:v>
                </c:pt>
                <c:pt idx="245">
                  <c:v>-0.81417851942128583</c:v>
                </c:pt>
                <c:pt idx="246">
                  <c:v>-0.8086388181623293</c:v>
                </c:pt>
                <c:pt idx="247">
                  <c:v>-0.80305249833594361</c:v>
                </c:pt>
                <c:pt idx="248">
                  <c:v>-0.79744651306432945</c:v>
                </c:pt>
                <c:pt idx="249">
                  <c:v>-0.79184778791711874</c:v>
                </c:pt>
                <c:pt idx="250">
                  <c:v>-0.78628308694649651</c:v>
                </c:pt>
                <c:pt idx="251">
                  <c:v>-0.78077888030108233</c:v>
                </c:pt>
                <c:pt idx="252">
                  <c:v>-0.77536121414388526</c:v>
                </c:pt>
                <c:pt idx="253">
                  <c:v>-0.77005558358330195</c:v>
                </c:pt>
                <c:pt idx="254">
                  <c:v>-0.76488680930423736</c:v>
                </c:pt>
                <c:pt idx="255">
                  <c:v>-0.75987891855901757</c:v>
                </c:pt>
                <c:pt idx="256">
                  <c:v>-0.75505503114493999</c:v>
                </c:pt>
                <c:pt idx="257">
                  <c:v>-0.75043725095727609</c:v>
                </c:pt>
                <c:pt idx="258">
                  <c:v>-0.74604656366364452</c:v>
                </c:pt>
                <c:pt idx="259">
                  <c:v>-0.74190274099832432</c:v>
                </c:pt>
                <c:pt idx="260">
                  <c:v>-0.73802425212387124</c:v>
                </c:pt>
                <c:pt idx="261">
                  <c:v>-0.73442818245297325</c:v>
                </c:pt>
                <c:pt idx="262">
                  <c:v>-0.73113016026663935</c:v>
                </c:pt>
                <c:pt idx="263">
                  <c:v>-0.72814429140638715</c:v>
                </c:pt>
                <c:pt idx="264">
                  <c:v>-0.72548310225900858</c:v>
                </c:pt>
                <c:pt idx="265">
                  <c:v>-0.72315749119367878</c:v>
                </c:pt>
                <c:pt idx="266">
                  <c:v>-0.72117668855356076</c:v>
                </c:pt>
                <c:pt idx="267">
                  <c:v>-0.71954822524852879</c:v>
                </c:pt>
                <c:pt idx="268">
                  <c:v>-0.71827790994298912</c:v>
                </c:pt>
                <c:pt idx="269">
                  <c:v>-0.71736981478369577</c:v>
                </c:pt>
                <c:pt idx="270">
                  <c:v>-0.71682626956747997</c:v>
                </c:pt>
                <c:pt idx="271">
                  <c:v>-0.71664786420830806</c:v>
                </c:pt>
                <c:pt idx="272">
                  <c:v>-0.71683345932723974</c:v>
                </c:pt>
                <c:pt idx="273">
                  <c:v>-0.71738020475769471</c:v>
                </c:pt>
                <c:pt idx="274">
                  <c:v>-0.71828356573178309</c:v>
                </c:pt>
                <c:pt idx="275">
                  <c:v>-0.71953735649100603</c:v>
                </c:pt>
                <c:pt idx="276">
                  <c:v>-0.72113378104593384</c:v>
                </c:pt>
                <c:pt idx="277">
                  <c:v>-0.72306348079399652</c:v>
                </c:pt>
                <c:pt idx="278">
                  <c:v>-0.72531558869165635</c:v>
                </c:pt>
                <c:pt idx="279">
                  <c:v>-0.7278777896663694</c:v>
                </c:pt>
                <c:pt idx="280">
                  <c:v>-0.73073638694425858</c:v>
                </c:pt>
                <c:pt idx="281">
                  <c:v>-0.73387637396075733</c:v>
                </c:pt>
                <c:pt idx="282">
                  <c:v>-0.73728151151313981</c:v>
                </c:pt>
                <c:pt idx="283">
                  <c:v>-0.74093440980541725</c:v>
                </c:pt>
                <c:pt idx="284">
                  <c:v>-0.74481661502726693</c:v>
                </c:pt>
                <c:pt idx="285">
                  <c:v>-0.74890870009925037</c:v>
                </c:pt>
                <c:pt idx="286">
                  <c:v>-0.75319035920650457</c:v>
                </c:pt>
                <c:pt idx="287">
                  <c:v>-0.75764050573236053</c:v>
                </c:pt>
                <c:pt idx="288">
                  <c:v>-0.76223737319206319</c:v>
                </c:pt>
                <c:pt idx="289">
                  <c:v>-0.76695861875512317</c:v>
                </c:pt>
                <c:pt idx="290">
                  <c:v>-0.77178142893306345</c:v>
                </c:pt>
                <c:pt idx="291">
                  <c:v>-0.77668262699772528</c:v>
                </c:pt>
                <c:pt idx="292">
                  <c:v>-0.78163878168417744</c:v>
                </c:pt>
                <c:pt idx="293">
                  <c:v>-0.78662631672196726</c:v>
                </c:pt>
                <c:pt idx="294">
                  <c:v>-0.79162162072927833</c:v>
                </c:pt>
                <c:pt idx="295">
                  <c:v>-0.79660115699683964</c:v>
                </c:pt>
                <c:pt idx="296">
                  <c:v>-0.80154157268244763</c:v>
                </c:pt>
                <c:pt idx="297">
                  <c:v>-0.80641980693298132</c:v>
                </c:pt>
                <c:pt idx="298">
                  <c:v>-0.81121319744903742</c:v>
                </c:pt>
                <c:pt idx="299">
                  <c:v>-0.81589958500796522</c:v>
                </c:pt>
                <c:pt idx="300">
                  <c:v>-0.82045741546430184</c:v>
                </c:pt>
                <c:pt idx="301">
                  <c:v>-0.82486583875249131</c:v>
                </c:pt>
                <c:pt idx="302">
                  <c:v>-0.82910480442539125</c:v>
                </c:pt>
                <c:pt idx="303">
                  <c:v>-0.83315515327345979</c:v>
                </c:pt>
                <c:pt idx="304">
                  <c:v>-0.83699870458366843</c:v>
                </c:pt>
                <c:pt idx="305">
                  <c:v>-0.8406183386140692</c:v>
                </c:pt>
                <c:pt idx="306">
                  <c:v>-0.84399807387949832</c:v>
                </c:pt>
                <c:pt idx="307">
                  <c:v>-0.84712313886602864</c:v>
                </c:pt>
                <c:pt idx="308">
                  <c:v>-0.84998003781638465</c:v>
                </c:pt>
                <c:pt idx="309">
                  <c:v>-0.85255661025547624</c:v>
                </c:pt>
                <c:pt idx="310">
                  <c:v>-0.8548420839543408</c:v>
                </c:pt>
                <c:pt idx="311">
                  <c:v>-0.85682712106195402</c:v>
                </c:pt>
                <c:pt idx="312">
                  <c:v>-0.85850385716739741</c:v>
                </c:pt>
                <c:pt idx="313">
                  <c:v>-0.85986593308958625</c:v>
                </c:pt>
                <c:pt idx="314">
                  <c:v>-0.86090851922796086</c:v>
                </c:pt>
                <c:pt idx="315">
                  <c:v>-0.86162833234504377</c:v>
                </c:pt>
                <c:pt idx="316">
                  <c:v>-0.86202364469036108</c:v>
                </c:pt>
                <c:pt idx="317">
                  <c:v>-0.86209428541470901</c:v>
                </c:pt>
                <c:pt idx="318">
                  <c:v>-0.8618416342639178</c:v>
                </c:pt>
                <c:pt idx="319">
                  <c:v>-0.86126860758190682</c:v>
                </c:pt>
                <c:pt idx="320">
                  <c:v>-0.86037963669373063</c:v>
                </c:pt>
                <c:pt idx="321">
                  <c:v>-0.85918063878026874</c:v>
                </c:pt>
                <c:pt idx="322">
                  <c:v>-0.85767898039699908</c:v>
                </c:pt>
                <c:pt idx="323">
                  <c:v>-0.85588343382969712</c:v>
                </c:pt>
                <c:pt idx="324">
                  <c:v>-0.85380412651970061</c:v>
                </c:pt>
                <c:pt idx="325">
                  <c:v>-0.85145248383035366</c:v>
                </c:pt>
                <c:pt idx="326">
                  <c:v>-0.84884116546416022</c:v>
                </c:pt>
                <c:pt idx="327">
                  <c:v>-0.84598399587681949</c:v>
                </c:pt>
                <c:pt idx="328">
                  <c:v>-0.84289588906943447</c:v>
                </c:pt>
                <c:pt idx="329">
                  <c:v>-0.83959276817355233</c:v>
                </c:pt>
                <c:pt idx="330">
                  <c:v>-0.83609148027506219</c:v>
                </c:pt>
                <c:pt idx="331">
                  <c:v>-0.83240970695208993</c:v>
                </c:pt>
                <c:pt idx="332">
                  <c:v>-0.82856587102864065</c:v>
                </c:pt>
                <c:pt idx="333">
                  <c:v>-0.82457904006958049</c:v>
                </c:pt>
                <c:pt idx="334">
                  <c:v>-0.820468827163365</c:v>
                </c:pt>
                <c:pt idx="335">
                  <c:v>-0.81625528955644322</c:v>
                </c:pt>
                <c:pt idx="336">
                  <c:v>-0.81195882571723788</c:v>
                </c:pt>
                <c:pt idx="337">
                  <c:v>-0.8076000714177699</c:v>
                </c:pt>
                <c:pt idx="338">
                  <c:v>-0.8031997954271245</c:v>
                </c:pt>
                <c:pt idx="339">
                  <c:v>-0.79877879541282071</c:v>
                </c:pt>
                <c:pt idx="340">
                  <c:v>-0.79435779464356837</c:v>
                </c:pt>
                <c:pt idx="341">
                  <c:v>-0.78995734007971552</c:v>
                </c:pt>
                <c:pt idx="342">
                  <c:v>-0.78559770242580174</c:v>
                </c:pt>
                <c:pt idx="343">
                  <c:v>-0.78129877870299858</c:v>
                </c:pt>
                <c:pt idx="344">
                  <c:v>-0.77707999787784587</c:v>
                </c:pt>
                <c:pt idx="345">
                  <c:v>-0.77296023005768766</c:v>
                </c:pt>
                <c:pt idx="346">
                  <c:v>-0.76895769973274986</c:v>
                </c:pt>
                <c:pt idx="347">
                  <c:v>-0.7650899035101516</c:v>
                </c:pt>
                <c:pt idx="348">
                  <c:v>-0.76137353274666975</c:v>
                </c:pt>
                <c:pt idx="349">
                  <c:v>-0.75782440144523</c:v>
                </c:pt>
                <c:pt idx="350">
                  <c:v>-0.75445737973542271</c:v>
                </c:pt>
                <c:pt idx="351">
                  <c:v>-0.75128633321145177</c:v>
                </c:pt>
                <c:pt idx="352">
                  <c:v>-0.74832406835250631</c:v>
                </c:pt>
                <c:pt idx="353">
                  <c:v>-0.74558228420133044</c:v>
                </c:pt>
                <c:pt idx="354">
                  <c:v>-0.74307153042750385</c:v>
                </c:pt>
                <c:pt idx="355">
                  <c:v>-0.74080117185341177</c:v>
                </c:pt>
                <c:pt idx="356">
                  <c:v>-0.73877935947380013</c:v>
                </c:pt>
                <c:pt idx="357">
                  <c:v>-0.73701300795488589</c:v>
                </c:pt>
                <c:pt idx="358">
                  <c:v>-0.73550777955683355</c:v>
                </c:pt>
                <c:pt idx="359">
                  <c:v>-0.7342680743845541</c:v>
                </c:pt>
                <c:pt idx="360">
                  <c:v>-0.73329702683664522</c:v>
                </c:pt>
                <c:pt idx="361">
                  <c:v>-0.73259650809116661</c:v>
                </c:pt>
                <c:pt idx="362">
                  <c:v>-0.73216713444000148</c:v>
                </c:pt>
                <c:pt idx="363">
                  <c:v>-0.73200828126082174</c:v>
                </c:pt>
                <c:pt idx="364">
                  <c:v>-0.73211810239707031</c:v>
                </c:pt>
                <c:pt idx="365">
                  <c:v>-0.73249355470167765</c:v>
                </c:pt>
                <c:pt idx="366">
                  <c:v>-0.73313042748915369</c:v>
                </c:pt>
                <c:pt idx="367">
                  <c:v>-0.73402337663284145</c:v>
                </c:pt>
                <c:pt idx="368">
                  <c:v>-0.7351659630390508</c:v>
                </c:pt>
                <c:pt idx="369">
                  <c:v>-0.73655069522702377</c:v>
                </c:pt>
                <c:pt idx="370">
                  <c:v>-0.73816907574273805</c:v>
                </c:pt>
                <c:pt idx="371">
                  <c:v>-0.7400116511349355</c:v>
                </c:pt>
                <c:pt idx="372">
                  <c:v>-0.74206806522302882</c:v>
                </c:pt>
                <c:pt idx="373">
                  <c:v>-0.74432711538827168</c:v>
                </c:pt>
                <c:pt idx="374">
                  <c:v>-0.74677681162143028</c:v>
                </c:pt>
                <c:pt idx="375">
                  <c:v>-0.74940443806187051</c:v>
                </c:pt>
                <c:pt idx="376">
                  <c:v>-0.75219661676426275</c:v>
                </c:pt>
                <c:pt idx="377">
                  <c:v>-0.75513937342985171</c:v>
                </c:pt>
                <c:pt idx="378">
                  <c:v>-0.75821820483936042</c:v>
                </c:pt>
                <c:pt idx="379">
                  <c:v>-0.76141814772408234</c:v>
                </c:pt>
                <c:pt idx="380">
                  <c:v>-0.7647238488105963</c:v>
                </c:pt>
                <c:pt idx="381">
                  <c:v>-0.76811963577290909</c:v>
                </c:pt>
                <c:pt idx="382">
                  <c:v>-0.7715895888238169</c:v>
                </c:pt>
                <c:pt idx="383">
                  <c:v>-0.77511761267503376</c:v>
                </c:pt>
                <c:pt idx="384">
                  <c:v>-0.77868750859335034</c:v>
                </c:pt>
                <c:pt idx="385">
                  <c:v>-0.78228304627794454</c:v>
                </c:pt>
                <c:pt idx="386">
                  <c:v>-0.78588803528217011</c:v>
                </c:pt>
                <c:pt idx="387">
                  <c:v>-0.78948639570189294</c:v>
                </c:pt>
                <c:pt idx="388">
                  <c:v>-0.79306222785191793</c:v>
                </c:pt>
                <c:pt idx="389">
                  <c:v>-0.7965998806524216</c:v>
                </c:pt>
                <c:pt idx="390">
                  <c:v>-0.800084018448743</c:v>
                </c:pt>
                <c:pt idx="391">
                  <c:v>-0.80349968599051946</c:v>
                </c:pt>
                <c:pt idx="392">
                  <c:v>-0.8068323713001061</c:v>
                </c:pt>
                <c:pt idx="393">
                  <c:v>-0.81006806616558402</c:v>
                </c:pt>
                <c:pt idx="394">
                  <c:v>-0.81319332400051159</c:v>
                </c:pt>
                <c:pt idx="395">
                  <c:v>-0.81619531482095964</c:v>
                </c:pt>
                <c:pt idx="396">
                  <c:v>-0.81906187710031642</c:v>
                </c:pt>
                <c:pt idx="397">
                  <c:v>-0.82178156627387</c:v>
                </c:pt>
                <c:pt idx="398">
                  <c:v>-0.82434369967824561</c:v>
                </c:pt>
                <c:pt idx="399">
                  <c:v>-0.82673839772537383</c:v>
                </c:pt>
                <c:pt idx="400">
                  <c:v>-0.82895662112673929</c:v>
                </c:pt>
                <c:pt idx="401">
                  <c:v>-0.83099020400113999</c:v>
                </c:pt>
                <c:pt idx="402">
                  <c:v>-0.83283188271800201</c:v>
                </c:pt>
                <c:pt idx="403">
                  <c:v>-0.83447532034834337</c:v>
                </c:pt>
                <c:pt idx="404">
                  <c:v>-0.83591512661666467</c:v>
                </c:pt>
                <c:pt idx="405">
                  <c:v>-0.83714687326924686</c:v>
                </c:pt>
                <c:pt idx="406">
                  <c:v>-0.83816710479743006</c:v>
                </c:pt>
                <c:pt idx="407">
                  <c:v>-0.8389733444783033</c:v>
                </c:pt>
                <c:pt idx="408">
                  <c:v>-0.83956409571970447</c:v>
                </c:pt>
                <c:pt idx="409">
                  <c:v>-0.83993883872137398</c:v>
                </c:pt>
                <c:pt idx="410">
                  <c:v>-0.84009802248935783</c:v>
                </c:pt>
                <c:pt idx="411">
                  <c:v>-0.84004305226616238</c:v>
                </c:pt>
                <c:pt idx="412">
                  <c:v>-0.83977627246455377</c:v>
                </c:pt>
                <c:pt idx="413">
                  <c:v>-0.83930094521809795</c:v>
                </c:pt>
                <c:pt idx="414">
                  <c:v>-0.8386212246863759</c:v>
                </c:pt>
                <c:pt idx="415">
                  <c:v>-0.83774212727709985</c:v>
                </c:pt>
                <c:pt idx="416">
                  <c:v>-0.83666949797092294</c:v>
                </c:pt>
                <c:pt idx="417">
                  <c:v>-0.83540997295737884</c:v>
                </c:pt>
                <c:pt idx="418">
                  <c:v>-0.83397093881193363</c:v>
                </c:pt>
                <c:pt idx="419">
                  <c:v>-0.83236048846437938</c:v>
                </c:pt>
                <c:pt idx="420">
                  <c:v>-0.83058737422757067</c:v>
                </c:pt>
                <c:pt idx="421">
                  <c:v>-0.82866095817260621</c:v>
                </c:pt>
                <c:pt idx="422">
                  <c:v>-0.82659116015181577</c:v>
                </c:pt>
                <c:pt idx="423">
                  <c:v>-0.82438840378415035</c:v>
                </c:pt>
                <c:pt idx="424">
                  <c:v>-0.82206356072862818</c:v>
                </c:pt>
                <c:pt idx="425">
                  <c:v>-0.81962789358020993</c:v>
                </c:pt>
                <c:pt idx="426">
                  <c:v>-0.81709299772872857</c:v>
                </c:pt>
                <c:pt idx="427">
                  <c:v>-0.81447074252516749</c:v>
                </c:pt>
                <c:pt idx="428">
                  <c:v>-0.81177321210056941</c:v>
                </c:pt>
                <c:pt idx="429">
                  <c:v>-0.80901264618110758</c:v>
                </c:pt>
                <c:pt idx="430">
                  <c:v>-0.80620138123831664</c:v>
                </c:pt>
                <c:pt idx="431">
                  <c:v>-0.80335179230616816</c:v>
                </c:pt>
                <c:pt idx="432">
                  <c:v>-0.80047623578661198</c:v>
                </c:pt>
                <c:pt idx="433">
                  <c:v>-0.79758699355246676</c:v>
                </c:pt>
                <c:pt idx="434">
                  <c:v>-0.7946962186412424</c:v>
                </c:pt>
                <c:pt idx="435">
                  <c:v>-0.79181588281576254</c:v>
                </c:pt>
                <c:pt idx="436">
                  <c:v>-0.78895772624752969</c:v>
                </c:pt>
                <c:pt idx="437">
                  <c:v>-0.7861332095568595</c:v>
                </c:pt>
                <c:pt idx="438">
                  <c:v>-0.78335346842018649</c:v>
                </c:pt>
                <c:pt idx="439">
                  <c:v>-0.78062927092989476</c:v>
                </c:pt>
                <c:pt idx="440">
                  <c:v>-0.77797097786589964</c:v>
                </c:pt>
                <c:pt idx="441">
                  <c:v>-0.77538850601133469</c:v>
                </c:pt>
                <c:pt idx="442">
                  <c:v>-0.77289129461744399</c:v>
                </c:pt>
                <c:pt idx="443">
                  <c:v>-0.77048827509551843</c:v>
                </c:pt>
                <c:pt idx="444">
                  <c:v>-0.76818784398679996</c:v>
                </c:pt>
                <c:pt idx="445">
                  <c:v>-0.76599783923506226</c:v>
                </c:pt>
                <c:pt idx="446">
                  <c:v>-0.76392551976139256</c:v>
                </c:pt>
                <c:pt idx="447">
                  <c:v>-0.76197754831685538</c:v>
                </c:pt>
                <c:pt idx="448">
                  <c:v>-0.76015997756647002</c:v>
                </c:pt>
                <c:pt idx="449">
                  <c:v>-0.75847823933752079</c:v>
                </c:pt>
                <c:pt idx="450">
                  <c:v>-0.75693713694682063</c:v>
                </c:pt>
                <c:pt idx="451">
                  <c:v>-0.75554084050529169</c:v>
                </c:pt>
                <c:pt idx="452">
                  <c:v>-0.75429288508421022</c:v>
                </c:pt>
                <c:pt idx="453">
                  <c:v>-0.75319617161571217</c:v>
                </c:pt>
                <c:pt idx="454">
                  <c:v>-0.75225297039066197</c:v>
                </c:pt>
                <c:pt idx="455">
                  <c:v>-0.75146492700969814</c:v>
                </c:pt>
                <c:pt idx="456">
                  <c:v>-0.75083307063808535</c:v>
                </c:pt>
                <c:pt idx="457">
                  <c:v>-0.75035782441179588</c:v>
                </c:pt>
                <c:pt idx="458">
                  <c:v>-0.75003901784085636</c:v>
                </c:pt>
                <c:pt idx="459">
                  <c:v>-0.7498759010562478</c:v>
                </c:pt>
                <c:pt idx="460">
                  <c:v>-0.74986716074834192</c:v>
                </c:pt>
                <c:pt idx="461">
                  <c:v>-0.75001093764779225</c:v>
                </c:pt>
                <c:pt idx="462">
                  <c:v>-0.75030484540376874</c:v>
                </c:pt>
                <c:pt idx="463">
                  <c:v>-0.75074599071922343</c:v>
                </c:pt>
                <c:pt idx="464">
                  <c:v>-0.75133099460831188</c:v>
                </c:pt>
                <c:pt idx="465">
                  <c:v>-0.75205601464698146</c:v>
                </c:pt>
                <c:pt idx="466">
                  <c:v>-0.75291676809391339</c:v>
                </c:pt>
                <c:pt idx="467">
                  <c:v>-0.75390855576531313</c:v>
                </c:pt>
                <c:pt idx="468">
                  <c:v>-0.75502628655336324</c:v>
                </c:pt>
                <c:pt idx="469">
                  <c:v>-0.75626450248436394</c:v>
                </c:pt>
                <c:pt idx="470">
                  <c:v>-0.7576174042186109</c:v>
                </c:pt>
                <c:pt idx="471">
                  <c:v>-0.75907887689982012</c:v>
                </c:pt>
                <c:pt idx="472">
                  <c:v>-0.76064251626736346</c:v>
                </c:pt>
                <c:pt idx="473">
                  <c:v>-0.76230165494968338</c:v>
                </c:pt>
                <c:pt idx="474">
                  <c:v>-0.76404938886200657</c:v>
                </c:pt>
                <c:pt idx="475">
                  <c:v>-0.76587860363585958</c:v>
                </c:pt>
                <c:pt idx="476">
                  <c:v>-0.76778200101191896</c:v>
                </c:pt>
                <c:pt idx="477">
                  <c:v>-0.76975212513142188</c:v>
                </c:pt>
                <c:pt idx="478">
                  <c:v>-0.77178138866474355</c:v>
                </c:pt>
                <c:pt idx="479">
                  <c:v>-0.77386209871884692</c:v>
                </c:pt>
                <c:pt idx="480">
                  <c:v>-0.77598648246816304</c:v>
                </c:pt>
                <c:pt idx="481">
                  <c:v>-0.77814671245610423</c:v>
                </c:pt>
                <c:pt idx="482">
                  <c:v>-0.78033493151687949</c:v>
                </c:pt>
                <c:pt idx="483">
                  <c:v>-0.78254327726961437</c:v>
                </c:pt>
                <c:pt idx="484">
                  <c:v>-0.78476390613900915</c:v>
                </c:pt>
                <c:pt idx="485">
                  <c:v>-0.78698901685892175</c:v>
                </c:pt>
                <c:pt idx="486">
                  <c:v>-0.78921087341738294</c:v>
                </c:pt>
                <c:pt idx="487">
                  <c:v>-0.7914218274036432</c:v>
                </c:pt>
                <c:pt idx="488">
                  <c:v>-0.79361433971995088</c:v>
                </c:pt>
                <c:pt idx="489">
                  <c:v>-0.79578100162287513</c:v>
                </c:pt>
                <c:pt idx="490">
                  <c:v>-0.79791455506113251</c:v>
                </c:pt>
                <c:pt idx="491">
                  <c:v>-0.80000791227905377</c:v>
                </c:pt>
                <c:pt idx="492">
                  <c:v>-0.80205417465704676</c:v>
                </c:pt>
                <c:pt idx="493">
                  <c:v>-0.8040466507626679</c:v>
                </c:pt>
                <c:pt idx="494">
                  <c:v>-0.8059788735882033</c:v>
                </c:pt>
                <c:pt idx="495">
                  <c:v>-0.80784461695297372</c:v>
                </c:pt>
                <c:pt idx="496">
                  <c:v>-0.80963791105091298</c:v>
                </c:pt>
                <c:pt idx="497">
                  <c:v>-0.81135305712629868</c:v>
                </c:pt>
                <c:pt idx="498">
                  <c:v>-0.81298464126283843</c:v>
                </c:pt>
                <c:pt idx="499">
                  <c:v>-0.81452754727361509</c:v>
                </c:pt>
                <c:pt idx="500">
                  <c:v>-0.81597696868164471</c:v>
                </c:pt>
              </c:numCache>
            </c:numRef>
          </c:yVal>
        </c:ser>
        <c:axId val="80443264"/>
        <c:axId val="80453632"/>
      </c:scatterChart>
      <c:valAx>
        <c:axId val="80443264"/>
        <c:scaling>
          <c:orientation val="minMax"/>
        </c:scaling>
        <c:axPos val="b"/>
        <c:minorGridlines/>
        <c:numFmt formatCode="General" sourceLinked="1"/>
        <c:tickLblPos val="nextTo"/>
        <c:crossAx val="80453632"/>
        <c:crosses val="autoZero"/>
        <c:crossBetween val="midCat"/>
        <c:minorUnit val="0.1"/>
      </c:valAx>
      <c:valAx>
        <c:axId val="80453632"/>
        <c:scaling>
          <c:orientation val="minMax"/>
        </c:scaling>
        <c:axPos val="l"/>
        <c:majorGridlines/>
        <c:numFmt formatCode="General" sourceLinked="1"/>
        <c:tickLblPos val="nextTo"/>
        <c:crossAx val="80443264"/>
        <c:crosses val="autoZero"/>
        <c:crossBetween val="midCat"/>
        <c:majorUnit val="0.2"/>
        <c:minorUnit val="0.1"/>
      </c:valAx>
    </c:plotArea>
    <c:plotVisOnly val="1"/>
  </c:chart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19</xdr:row>
      <xdr:rowOff>0</xdr:rowOff>
    </xdr:from>
    <xdr:to>
      <xdr:col>11</xdr:col>
      <xdr:colOff>19050</xdr:colOff>
      <xdr:row>32</xdr:row>
      <xdr:rowOff>19050</xdr:rowOff>
    </xdr:to>
    <xdr:graphicFrame macro="">
      <xdr:nvGraphicFramePr>
        <xdr:cNvPr id="7" name="Gráfico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600075</xdr:colOff>
      <xdr:row>4</xdr:row>
      <xdr:rowOff>161925</xdr:rowOff>
    </xdr:from>
    <xdr:to>
      <xdr:col>11</xdr:col>
      <xdr:colOff>1</xdr:colOff>
      <xdr:row>17</xdr:row>
      <xdr:rowOff>180975</xdr:rowOff>
    </xdr:to>
    <xdr:graphicFrame macro="">
      <xdr:nvGraphicFramePr>
        <xdr:cNvPr id="8" name="Gráfico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600075</xdr:colOff>
      <xdr:row>4</xdr:row>
      <xdr:rowOff>161925</xdr:rowOff>
    </xdr:from>
    <xdr:to>
      <xdr:col>11</xdr:col>
      <xdr:colOff>9525</xdr:colOff>
      <xdr:row>18</xdr:row>
      <xdr:rowOff>38100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18</xdr:row>
      <xdr:rowOff>180975</xdr:rowOff>
    </xdr:from>
    <xdr:to>
      <xdr:col>11</xdr:col>
      <xdr:colOff>47625</xdr:colOff>
      <xdr:row>32</xdr:row>
      <xdr:rowOff>47625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5</xdr:row>
      <xdr:rowOff>9525</xdr:rowOff>
    </xdr:from>
    <xdr:to>
      <xdr:col>11</xdr:col>
      <xdr:colOff>19050</xdr:colOff>
      <xdr:row>18</xdr:row>
      <xdr:rowOff>19050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03"/>
  <sheetViews>
    <sheetView workbookViewId="0">
      <selection activeCell="V7" sqref="V7"/>
    </sheetView>
  </sheetViews>
  <sheetFormatPr defaultRowHeight="15"/>
  <cols>
    <col min="1" max="1" width="3.5703125" customWidth="1"/>
    <col min="2" max="4" width="9.140625" style="26"/>
    <col min="5" max="5" width="9.140625" style="1"/>
    <col min="12" max="12" width="4.140625" customWidth="1"/>
  </cols>
  <sheetData>
    <row r="1" spans="1:16">
      <c r="A1" s="6"/>
      <c r="B1" s="22"/>
      <c r="C1" s="22"/>
      <c r="D1" s="22"/>
      <c r="E1" s="12"/>
      <c r="F1" s="6"/>
      <c r="G1" s="6"/>
      <c r="H1" s="6"/>
      <c r="I1" s="6"/>
      <c r="J1" s="6"/>
      <c r="K1" s="6"/>
      <c r="L1" s="6"/>
    </row>
    <row r="2" spans="1:16">
      <c r="A2" s="6"/>
      <c r="B2" s="21" t="s">
        <v>0</v>
      </c>
      <c r="C2" s="21" t="s">
        <v>10</v>
      </c>
      <c r="D2" s="21" t="s">
        <v>11</v>
      </c>
      <c r="E2" s="35"/>
      <c r="F2" s="9" t="s">
        <v>5</v>
      </c>
      <c r="G2" s="4">
        <f>'trajetória do oscilador'!G2</f>
        <v>0.01</v>
      </c>
      <c r="H2" s="9" t="s">
        <v>1</v>
      </c>
      <c r="I2" s="8">
        <f>'trajetória do oscilador'!I2</f>
        <v>0.1</v>
      </c>
      <c r="J2" s="9" t="s">
        <v>6</v>
      </c>
      <c r="K2" s="7">
        <f>'trajetória do oscilador'!K2</f>
        <v>-10</v>
      </c>
      <c r="L2" s="6"/>
      <c r="M2" s="3"/>
      <c r="N2" s="2"/>
      <c r="O2" s="2"/>
      <c r="P2" s="3"/>
    </row>
    <row r="3" spans="1:16">
      <c r="A3" s="6"/>
      <c r="B3" s="23">
        <v>0</v>
      </c>
      <c r="C3" s="27">
        <f>vx0</f>
        <v>0</v>
      </c>
      <c r="D3" s="30">
        <f>x0</f>
        <v>0.1</v>
      </c>
      <c r="E3" s="12"/>
      <c r="F3" s="10" t="s">
        <v>8</v>
      </c>
      <c r="G3" s="6">
        <f>'trajetória do oscilador'!G3</f>
        <v>0</v>
      </c>
      <c r="H3" s="10" t="s">
        <v>2</v>
      </c>
      <c r="I3" s="6">
        <f>'trajetória do oscilador'!I3</f>
        <v>-0.7</v>
      </c>
      <c r="J3" s="10" t="s">
        <v>3</v>
      </c>
      <c r="K3" s="6">
        <f>'trajetória do oscilador'!K3</f>
        <v>25</v>
      </c>
      <c r="L3" s="6"/>
      <c r="M3" s="3"/>
      <c r="N3" s="2"/>
      <c r="O3" s="2"/>
      <c r="P3" s="3"/>
    </row>
    <row r="4" spans="1:16">
      <c r="A4" s="6"/>
      <c r="B4" s="24">
        <f t="shared" ref="B4:B67" si="0">B3+tau</f>
        <v>0.01</v>
      </c>
      <c r="C4" s="28">
        <f>C3+(k/m)*((L0*D3/((D3^2)+('comportamento na vertical'!D3^2))^(1/2))-D3)*tau</f>
        <v>-7.573593128807149E-3</v>
      </c>
      <c r="D4" s="31">
        <f>D3+C3*tau+(k/m)*(L0*D3/((D3^2)+(('comportamento na vertical'!D3^2)))^(1/2)-D3)*tau^2</f>
        <v>9.9924264068711938E-2</v>
      </c>
      <c r="E4" s="12"/>
      <c r="F4" s="11" t="s">
        <v>9</v>
      </c>
      <c r="G4" s="5">
        <f>'trajetória do oscilador'!G4</f>
        <v>0</v>
      </c>
      <c r="H4" s="11" t="s">
        <v>4</v>
      </c>
      <c r="I4" s="5">
        <f>'trajetória do oscilador'!I4</f>
        <v>0.5</v>
      </c>
      <c r="J4" s="11" t="s">
        <v>7</v>
      </c>
      <c r="K4" s="5">
        <f>'trajetória do oscilador'!K4</f>
        <v>0.6</v>
      </c>
      <c r="L4" s="6"/>
      <c r="M4" s="3"/>
      <c r="N4" s="2"/>
      <c r="O4" s="2"/>
      <c r="P4" s="3"/>
    </row>
    <row r="5" spans="1:16">
      <c r="A5" s="6"/>
      <c r="B5" s="24">
        <f t="shared" si="0"/>
        <v>0.02</v>
      </c>
      <c r="C5" s="28">
        <f>C4+(k/m)*((L0*D4/((D4^2)+('comportamento na vertical'!D4^2))^(1/2))-D4)*tau</f>
        <v>-1.5168677961447906E-2</v>
      </c>
      <c r="D5" s="31">
        <f>D4+C4*tau+(k/m)*(L0*D4/((D4^2)+(('comportamento na vertical'!D4^2)))^(1/2)-D4)*tau^2</f>
        <v>9.9772577289097455E-2</v>
      </c>
      <c r="E5" s="12"/>
      <c r="F5" s="6"/>
      <c r="G5" s="6"/>
      <c r="H5" s="6"/>
      <c r="I5" s="6"/>
      <c r="J5" s="6"/>
      <c r="K5" s="6"/>
      <c r="L5" s="6"/>
      <c r="M5" s="3"/>
      <c r="N5" s="2"/>
      <c r="O5" s="2"/>
      <c r="P5" s="2"/>
    </row>
    <row r="6" spans="1:16">
      <c r="A6" s="6"/>
      <c r="B6" s="24">
        <f t="shared" si="0"/>
        <v>0.03</v>
      </c>
      <c r="C6" s="28">
        <f>C5+(k/m)*((L0*D5/((D5^2)+('comportamento na vertical'!D5^2))^(1/2))-D5)*tau</f>
        <v>-2.2806370848649574E-2</v>
      </c>
      <c r="D6" s="31">
        <f>D5+C5*tau+(k/m)*(L0*D5/((D5^2)+(('comportamento na vertical'!D5^2)))^(1/2)-D5)*tau^2</f>
        <v>9.9544513580610963E-2</v>
      </c>
      <c r="E6" s="12"/>
      <c r="F6" s="6"/>
      <c r="G6" s="6"/>
      <c r="H6" s="6"/>
      <c r="I6" s="6"/>
      <c r="J6" s="6"/>
      <c r="K6" s="6"/>
      <c r="L6" s="6"/>
      <c r="M6" s="3"/>
      <c r="N6" s="2"/>
      <c r="O6" s="2"/>
      <c r="P6" s="2"/>
    </row>
    <row r="7" spans="1:16">
      <c r="A7" s="6"/>
      <c r="B7" s="24">
        <f t="shared" si="0"/>
        <v>0.04</v>
      </c>
      <c r="C7" s="28">
        <f>C6+(k/m)*((L0*D6/((D6^2)+('comportamento na vertical'!D6^2))^(1/2))-D6)*tau</f>
        <v>-3.0507043610622009E-2</v>
      </c>
      <c r="D7" s="31">
        <f>D6+C6*tau+(k/m)*(L0*D6/((D6^2)+(('comportamento na vertical'!D6^2)))^(1/2)-D6)*tau^2</f>
        <v>9.9239443144504752E-2</v>
      </c>
      <c r="E7" s="12"/>
      <c r="F7" s="6"/>
      <c r="G7" s="6"/>
      <c r="H7" s="6"/>
      <c r="I7" s="6"/>
      <c r="J7" s="6"/>
      <c r="K7" s="6"/>
      <c r="L7" s="6"/>
      <c r="M7" s="3"/>
      <c r="N7" s="2"/>
      <c r="O7" s="2"/>
      <c r="P7" s="2"/>
    </row>
    <row r="8" spans="1:16">
      <c r="A8" s="6"/>
      <c r="B8" s="24">
        <f t="shared" si="0"/>
        <v>0.05</v>
      </c>
      <c r="C8" s="28">
        <f>C7+(k/m)*((L0*D7/((D7^2)+('comportamento na vertical'!D7^2))^(1/2))-D7)*tau</f>
        <v>-3.8289966548623662E-2</v>
      </c>
      <c r="D8" s="31">
        <f>D7+C7*tau+(k/m)*(L0*D7/((D7^2)+(('comportamento na vertical'!D7^2)))^(1/2)-D7)*tau^2</f>
        <v>9.885654347901851E-2</v>
      </c>
      <c r="E8" s="12"/>
      <c r="F8" s="6"/>
      <c r="G8" s="6"/>
      <c r="H8" s="6"/>
      <c r="I8" s="6"/>
      <c r="J8" s="6"/>
      <c r="K8" s="6"/>
      <c r="L8" s="6"/>
    </row>
    <row r="9" spans="1:16">
      <c r="A9" s="6"/>
      <c r="B9" s="24">
        <f t="shared" si="0"/>
        <v>6.0000000000000005E-2</v>
      </c>
      <c r="C9" s="28">
        <f>C8+(k/m)*((L0*D8/((D8^2)+('comportamento na vertical'!D8^2))^(1/2))-D8)*tau</f>
        <v>-4.6172969341307123E-2</v>
      </c>
      <c r="D9" s="31">
        <f>D8+C8*tau+(k/m)*(L0*D8/((D8^2)+(('comportamento na vertical'!D8^2)))^(1/2)-D8)*tau^2</f>
        <v>9.8394813785605439E-2</v>
      </c>
      <c r="E9" s="12"/>
      <c r="F9" s="6"/>
      <c r="G9" s="6"/>
      <c r="H9" s="6"/>
      <c r="I9" s="6"/>
      <c r="J9" s="6"/>
      <c r="K9" s="6"/>
      <c r="L9" s="6"/>
    </row>
    <row r="10" spans="1:16">
      <c r="A10" s="6"/>
      <c r="B10" s="24">
        <f t="shared" si="0"/>
        <v>7.0000000000000007E-2</v>
      </c>
      <c r="C10" s="28">
        <f>C9+(k/m)*((L0*D9/((D9^2)+('comportamento na vertical'!D9^2))^(1/2))-D9)*tau</f>
        <v>-5.4172125063279494E-2</v>
      </c>
      <c r="D10" s="31">
        <f>D9+C9*tau+(k/m)*(L0*D9/((D9^2)+(('comportamento na vertical'!D9^2)))^(1/2)-D9)*tau^2</f>
        <v>9.7853092534972638E-2</v>
      </c>
      <c r="E10" s="12"/>
      <c r="F10" s="6"/>
      <c r="G10" s="6"/>
      <c r="H10" s="6"/>
      <c r="I10" s="6"/>
      <c r="J10" s="6"/>
      <c r="K10" s="6"/>
      <c r="L10" s="6"/>
    </row>
    <row r="11" spans="1:16">
      <c r="A11" s="6"/>
      <c r="B11" s="24">
        <f t="shared" si="0"/>
        <v>0.08</v>
      </c>
      <c r="C11" s="28">
        <f>C10+(k/m)*((L0*D10/((D10^2)+('comportamento na vertical'!D10^2))^(1/2))-D10)*tau</f>
        <v>-6.2301461984094149E-2</v>
      </c>
      <c r="D11" s="31">
        <f>D10+C10*tau+(k/m)*(L0*D10/((D10^2)+(('comportamento na vertical'!D10^2)))^(1/2)-D10)*tau^2</f>
        <v>9.7230077915131691E-2</v>
      </c>
      <c r="E11" s="12"/>
      <c r="F11" s="6"/>
      <c r="G11" s="6"/>
      <c r="H11" s="6"/>
      <c r="I11" s="6"/>
      <c r="J11" s="6"/>
      <c r="K11" s="6"/>
      <c r="L11" s="6"/>
    </row>
    <row r="12" spans="1:16">
      <c r="A12" s="6"/>
      <c r="B12" s="24">
        <f t="shared" si="0"/>
        <v>0.09</v>
      </c>
      <c r="C12" s="28">
        <f>C11+(k/m)*((L0*D11/((D11^2)+('comportamento na vertical'!D11^2))^(1/2))-D11)*tau</f>
        <v>-7.0572707130365314E-2</v>
      </c>
      <c r="D12" s="31">
        <f>D11+C11*tau+(k/m)*(L0*D11/((D11^2)+(('comportamento na vertical'!D11^2)))^(1/2)-D11)*tau^2</f>
        <v>9.652435084382803E-2</v>
      </c>
      <c r="E12" s="12"/>
      <c r="F12" s="6"/>
      <c r="G12" s="6"/>
      <c r="H12" s="6"/>
      <c r="I12" s="6"/>
      <c r="J12" s="6"/>
      <c r="K12" s="6"/>
      <c r="L12" s="6"/>
    </row>
    <row r="13" spans="1:16">
      <c r="A13" s="6"/>
      <c r="B13" s="24">
        <f t="shared" si="0"/>
        <v>9.9999999999999992E-2</v>
      </c>
      <c r="C13" s="28">
        <f>C12+(k/m)*((L0*D12/((D12^2)+('comportamento na vertical'!D12^2))^(1/2))-D12)*tau</f>
        <v>-7.8995064849330915E-2</v>
      </c>
      <c r="D13" s="31">
        <f>D12+C12*tau+(k/m)*(L0*D12/((D12^2)+(('comportamento na vertical'!D12^2)))^(1/2)-D12)*tau^2</f>
        <v>9.5734400195334732E-2</v>
      </c>
      <c r="E13" s="12"/>
      <c r="F13" s="6"/>
      <c r="G13" s="6"/>
      <c r="H13" s="6"/>
      <c r="I13" s="6"/>
      <c r="J13" s="6"/>
      <c r="K13" s="6"/>
      <c r="L13" s="6"/>
    </row>
    <row r="14" spans="1:16">
      <c r="A14" s="6"/>
      <c r="B14" s="24">
        <f t="shared" si="0"/>
        <v>0.10999999999999999</v>
      </c>
      <c r="C14" s="28">
        <f>C13+(k/m)*((L0*D13/((D13^2)+('comportamento na vertical'!D13^2))^(1/2))-D13)*tau</f>
        <v>-8.7575032827679478E-2</v>
      </c>
      <c r="D14" s="31">
        <f>D13+C13*tau+(k/m)*(L0*D13/((D13^2)+(('comportamento na vertical'!D13^2)))^(1/2)-D13)*tau^2</f>
        <v>9.4858649867057929E-2</v>
      </c>
      <c r="E14" s="12"/>
      <c r="F14" s="6"/>
      <c r="G14" s="6"/>
      <c r="H14" s="6"/>
      <c r="I14" s="6"/>
      <c r="J14" s="6"/>
      <c r="K14" s="6"/>
      <c r="L14" s="6"/>
    </row>
    <row r="15" spans="1:16">
      <c r="A15" s="6"/>
      <c r="B15" s="24">
        <f t="shared" si="0"/>
        <v>0.11999999999999998</v>
      </c>
      <c r="C15" s="28">
        <f>C14+(k/m)*((L0*D14/((D14^2)+('comportamento na vertical'!D14^2))^(1/2))-D14)*tau</f>
        <v>-9.6316257223079238E-2</v>
      </c>
      <c r="D15" s="31">
        <f>D14+C14*tau+(k/m)*(L0*D14/((D14^2)+(('comportamento na vertical'!D14^2)))^(1/2)-D14)*tau^2</f>
        <v>9.3895487294827149E-2</v>
      </c>
      <c r="E15" s="12"/>
      <c r="F15" s="6"/>
      <c r="G15" s="6"/>
      <c r="H15" s="6"/>
      <c r="I15" s="6"/>
      <c r="J15" s="6"/>
      <c r="K15" s="6"/>
      <c r="L15" s="6"/>
    </row>
    <row r="16" spans="1:16">
      <c r="A16" s="6"/>
      <c r="B16" s="24">
        <f t="shared" si="0"/>
        <v>0.12999999999999998</v>
      </c>
      <c r="C16" s="28">
        <f>C15+(k/m)*((L0*D15/((D15^2)+('comportamento na vertical'!D15^2))^(1/2))-D15)*tau</f>
        <v>-0.1052194277839815</v>
      </c>
      <c r="D16" s="31">
        <f>D15+C15*tau+(k/m)*(L0*D15/((D15^2)+(('comportamento na vertical'!D15^2)))^(1/2)-D15)*tau^2</f>
        <v>9.2843293016987335E-2</v>
      </c>
      <c r="E16" s="12"/>
      <c r="F16" s="6"/>
      <c r="G16" s="6"/>
      <c r="H16" s="6"/>
      <c r="I16" s="6"/>
      <c r="J16" s="6"/>
      <c r="K16" s="6"/>
      <c r="L16" s="6"/>
    </row>
    <row r="17" spans="1:12">
      <c r="A17" s="6"/>
      <c r="B17" s="24">
        <f t="shared" si="0"/>
        <v>0.13999999999999999</v>
      </c>
      <c r="C17" s="28">
        <f>C16+(k/m)*((L0*D16/((D16^2)+('comportamento na vertical'!D16^2))^(1/2))-D16)*tau</f>
        <v>-0.11428221308917805</v>
      </c>
      <c r="D17" s="31">
        <f>D16+C16*tau+(k/m)*(L0*D16/((D16^2)+(('comportamento na vertical'!D16^2)))^(1/2)-D16)*tau^2</f>
        <v>9.170047088609555E-2</v>
      </c>
      <c r="E17" s="12"/>
      <c r="F17" s="6"/>
      <c r="G17" s="6"/>
      <c r="H17" s="6"/>
      <c r="I17" s="6"/>
      <c r="J17" s="6"/>
      <c r="K17" s="6"/>
      <c r="L17" s="6"/>
    </row>
    <row r="18" spans="1:12">
      <c r="A18" s="6"/>
      <c r="B18" s="24">
        <f t="shared" si="0"/>
        <v>0.15</v>
      </c>
      <c r="C18" s="28">
        <f>C17+(k/m)*((L0*D17/((D17^2)+('comportamento na vertical'!D17^2))^(1/2))-D17)*tau</f>
        <v>-0.12349923535154332</v>
      </c>
      <c r="D18" s="31">
        <f>D17+C17*tau+(k/m)*(L0*D17/((D17^2)+(('comportamento na vertical'!D17^2)))^(1/2)-D17)*tau^2</f>
        <v>9.0465478532580107E-2</v>
      </c>
      <c r="E18" s="12"/>
      <c r="F18" s="6"/>
      <c r="G18" s="6"/>
      <c r="H18" s="6"/>
      <c r="I18" s="6"/>
      <c r="J18" s="6"/>
      <c r="K18" s="6"/>
      <c r="L18" s="6"/>
    </row>
    <row r="19" spans="1:12">
      <c r="A19" s="6"/>
      <c r="B19" s="24">
        <f t="shared" si="0"/>
        <v>0.16</v>
      </c>
      <c r="C19" s="28">
        <f>C18+(k/m)*((L0*D18/((D18^2)+('comportamento na vertical'!D18^2))^(1/2))-D18)*tau</f>
        <v>-0.13286208361513471</v>
      </c>
      <c r="D19" s="31">
        <f>D18+C18*tau+(k/m)*(L0*D18/((D18^2)+(('comportamento na vertical'!D18^2)))^(1/2)-D18)*tau^2</f>
        <v>8.9136857696428762E-2</v>
      </c>
      <c r="E19" s="12"/>
      <c r="F19" s="6"/>
      <c r="G19" s="6"/>
      <c r="H19" s="6"/>
      <c r="I19" s="6"/>
      <c r="J19" s="6"/>
      <c r="K19" s="6"/>
      <c r="L19" s="6"/>
    </row>
    <row r="20" spans="1:12">
      <c r="A20" s="6"/>
      <c r="B20" s="24">
        <f t="shared" si="0"/>
        <v>0.17</v>
      </c>
      <c r="C20" s="28">
        <f>C19+(k/m)*((L0*D19/((D19^2)+('comportamento na vertical'!D19^2))^(1/2))-D19)*tau</f>
        <v>-0.14235936364141533</v>
      </c>
      <c r="D20" s="31">
        <f>D19+C19*tau+(k/m)*(L0*D19/((D19^2)+(('comportamento na vertical'!D19^2)))^(1/2)-D19)*tau^2</f>
        <v>8.7713264060014604E-2</v>
      </c>
      <c r="E20" s="12"/>
      <c r="F20" s="6"/>
      <c r="G20" s="6"/>
      <c r="H20" s="6"/>
      <c r="I20" s="6"/>
      <c r="J20" s="6"/>
      <c r="K20" s="6"/>
      <c r="L20" s="6"/>
    </row>
    <row r="21" spans="1:12">
      <c r="A21" s="6"/>
      <c r="B21" s="24">
        <f t="shared" si="0"/>
        <v>0.18000000000000002</v>
      </c>
      <c r="C21" s="28">
        <f>C20+(k/m)*((L0*D20/((D20^2)+('comportamento na vertical'!D20^2))^(1/2))-D20)*tau</f>
        <v>-0.15197678233430559</v>
      </c>
      <c r="D21" s="31">
        <f>D20+C20*tau+(k/m)*(L0*D20/((D20^2)+(('comportamento na vertical'!D20^2)))^(1/2)-D20)*tau^2</f>
        <v>8.6193496236671538E-2</v>
      </c>
      <c r="E21" s="12"/>
      <c r="F21" s="6"/>
      <c r="G21" s="6"/>
      <c r="H21" s="6"/>
      <c r="I21" s="6"/>
      <c r="J21" s="6"/>
      <c r="K21" s="6"/>
      <c r="L21" s="6"/>
    </row>
    <row r="22" spans="1:12">
      <c r="A22" s="6"/>
      <c r="B22" s="24">
        <f t="shared" si="0"/>
        <v>0.19000000000000003</v>
      </c>
      <c r="C22" s="28">
        <f>C21+(k/m)*((L0*D21/((D21^2)+('comportamento na vertical'!D21^2))^(1/2))-D21)*tau</f>
        <v>-0.16169726419640845</v>
      </c>
      <c r="D22" s="31">
        <f>D21+C21*tau+(k/m)*(L0*D21/((D21^2)+(('comportamento na vertical'!D21^2)))^(1/2)-D21)*tau^2</f>
        <v>8.4576523594707465E-2</v>
      </c>
      <c r="E22" s="12"/>
      <c r="F22" s="6"/>
      <c r="G22" s="6"/>
      <c r="H22" s="6"/>
      <c r="I22" s="6"/>
      <c r="J22" s="6"/>
      <c r="K22" s="6"/>
      <c r="L22" s="6"/>
    </row>
    <row r="23" spans="1:12">
      <c r="A23" s="6"/>
      <c r="B23" s="24">
        <f t="shared" si="0"/>
        <v>0.20000000000000004</v>
      </c>
      <c r="C23" s="28">
        <f>C22+(k/m)*((L0*D22/((D22^2)+('comportamento na vertical'!D22^2))^(1/2))-D22)*tau</f>
        <v>-0.17150109703785396</v>
      </c>
      <c r="D23" s="31">
        <f>D22+C22*tau+(k/m)*(L0*D22/((D22^2)+(('comportamento na vertical'!D22^2)))^(1/2)-D22)*tau^2</f>
        <v>8.286151262432892E-2</v>
      </c>
      <c r="E23" s="12"/>
      <c r="F23" s="6"/>
      <c r="G23" s="6"/>
      <c r="H23" s="6"/>
      <c r="I23" s="6"/>
      <c r="J23" s="6"/>
      <c r="K23" s="6"/>
      <c r="L23" s="6"/>
    </row>
    <row r="24" spans="1:12">
      <c r="A24" s="6"/>
      <c r="B24" s="24">
        <f t="shared" si="0"/>
        <v>0.21000000000000005</v>
      </c>
      <c r="C24" s="28">
        <f>C23+(k/m)*((L0*D23/((D23^2)+('comportamento na vertical'!D23^2))^(1/2))-D23)*tau</f>
        <v>-0.1813661039696525</v>
      </c>
      <c r="D24" s="31">
        <f>D23+C23*tau+(k/m)*(L0*D23/((D23^2)+(('comportamento na vertical'!D23^2)))^(1/2)-D23)*tau^2</f>
        <v>8.1047851584632388E-2</v>
      </c>
      <c r="E24" s="12"/>
      <c r="F24" s="6"/>
      <c r="G24" s="6"/>
      <c r="H24" s="6"/>
      <c r="I24" s="6"/>
      <c r="J24" s="6"/>
      <c r="K24" s="6"/>
      <c r="L24" s="6"/>
    </row>
    <row r="25" spans="1:12">
      <c r="A25" s="6"/>
      <c r="B25" s="24">
        <f t="shared" si="0"/>
        <v>0.22000000000000006</v>
      </c>
      <c r="C25" s="28">
        <f>C24+(k/m)*((L0*D24/((D24^2)+('comportamento na vertical'!D24^2))^(1/2))-D24)*tau</f>
        <v>-0.19126783859796359</v>
      </c>
      <c r="D25" s="31">
        <f>D24+C24*tau+(k/m)*(L0*D24/((D24^2)+(('comportamento na vertical'!D24^2)))^(1/2)-D24)*tau^2</f>
        <v>7.913517319865275E-2</v>
      </c>
      <c r="E25" s="12"/>
      <c r="F25" s="6"/>
      <c r="G25" s="6"/>
      <c r="H25" s="6"/>
      <c r="I25" s="6"/>
      <c r="J25" s="6"/>
      <c r="K25" s="6"/>
      <c r="L25" s="6"/>
    </row>
    <row r="26" spans="1:12">
      <c r="A26" s="6"/>
      <c r="B26" s="24">
        <f t="shared" si="0"/>
        <v>0.23000000000000007</v>
      </c>
      <c r="C26" s="28">
        <f>C25+(k/m)*((L0*D25/((D25^2)+('comportamento na vertical'!D25^2))^(1/2))-D25)*tau</f>
        <v>-0.20117980028558408</v>
      </c>
      <c r="D26" s="31">
        <f>D25+C25*tau+(k/m)*(L0*D25/((D25^2)+(('comportamento na vertical'!D25^2)))^(1/2)-D25)*tau^2</f>
        <v>7.71233751957969E-2</v>
      </c>
      <c r="E26" s="12"/>
      <c r="F26" s="6"/>
      <c r="G26" s="6"/>
      <c r="H26" s="6"/>
      <c r="I26" s="6"/>
      <c r="J26" s="6"/>
      <c r="K26" s="6"/>
      <c r="L26" s="6"/>
    </row>
    <row r="27" spans="1:12">
      <c r="A27" s="6"/>
      <c r="B27" s="24">
        <f t="shared" si="0"/>
        <v>0.24000000000000007</v>
      </c>
      <c r="C27" s="28">
        <f>C26+(k/m)*((L0*D26/((D26^2)+('comportamento na vertical'!D26^2))^(1/2))-D26)*tau</f>
        <v>-0.21107366635277894</v>
      </c>
      <c r="D27" s="31">
        <f>D26+C26*tau+(k/m)*(L0*D26/((D26^2)+(('comportamento na vertical'!D26^2)))^(1/2)-D26)*tau^2</f>
        <v>7.501263853226911E-2</v>
      </c>
      <c r="E27" s="12"/>
      <c r="F27" s="6"/>
      <c r="G27" s="6"/>
      <c r="H27" s="6"/>
      <c r="I27" s="6"/>
      <c r="J27" s="6"/>
      <c r="K27" s="6"/>
      <c r="L27" s="6"/>
    </row>
    <row r="28" spans="1:12">
      <c r="A28" s="6"/>
      <c r="B28" s="24">
        <f t="shared" si="0"/>
        <v>0.25000000000000006</v>
      </c>
      <c r="C28" s="28">
        <f>C27+(k/m)*((L0*D27/((D27^2)+('comportamento na vertical'!D27^2))^(1/2))-D27)*tau</f>
        <v>-0.22091953814167656</v>
      </c>
      <c r="D28" s="31">
        <f>D27+C27*tau+(k/m)*(L0*D27/((D27^2)+(('comportamento na vertical'!D27^2)))^(1/2)-D27)*tau^2</f>
        <v>7.280344315085234E-2</v>
      </c>
      <c r="E28" s="12"/>
      <c r="F28" s="6"/>
      <c r="G28" s="6"/>
      <c r="H28" s="6"/>
      <c r="I28" s="6"/>
      <c r="J28" s="6"/>
      <c r="K28" s="6"/>
      <c r="L28" s="6"/>
    </row>
    <row r="29" spans="1:12">
      <c r="A29" s="6"/>
      <c r="B29" s="24">
        <f t="shared" si="0"/>
        <v>0.26000000000000006</v>
      </c>
      <c r="C29" s="28">
        <f>C28+(k/m)*((L0*D28/((D28^2)+('comportamento na vertical'!D28^2))^(1/2))-D28)*tau</f>
        <v>-0.23068619795745968</v>
      </c>
      <c r="D29" s="31">
        <f>D28+C28*tau+(k/m)*(L0*D28/((D28^2)+(('comportamento na vertical'!D28^2)))^(1/2)-D28)*tau^2</f>
        <v>7.0496581171277745E-2</v>
      </c>
      <c r="E29" s="12"/>
      <c r="F29" s="6"/>
      <c r="G29" s="6"/>
      <c r="H29" s="6"/>
      <c r="I29" s="6"/>
      <c r="J29" s="6"/>
      <c r="K29" s="6"/>
      <c r="L29" s="6"/>
    </row>
    <row r="30" spans="1:12">
      <c r="A30" s="6"/>
      <c r="B30" s="24">
        <f t="shared" si="0"/>
        <v>0.27000000000000007</v>
      </c>
      <c r="C30" s="28">
        <f>C29+(k/m)*((L0*D29/((D29^2)+('comportamento na vertical'!D29^2))^(1/2))-D29)*tau</f>
        <v>-0.2403413740167715</v>
      </c>
      <c r="D30" s="31">
        <f>D29+C29*tau+(k/m)*(L0*D29/((D29^2)+(('comportamento na vertical'!D29^2)))^(1/2)-D29)*tau^2</f>
        <v>6.8093167431110033E-2</v>
      </c>
      <c r="E30" s="12"/>
      <c r="F30" s="6"/>
      <c r="G30" s="6"/>
      <c r="H30" s="6"/>
      <c r="I30" s="6"/>
      <c r="J30" s="6"/>
      <c r="K30" s="6"/>
      <c r="L30" s="6"/>
    </row>
    <row r="31" spans="1:12">
      <c r="A31" s="6"/>
      <c r="B31" s="24">
        <f t="shared" si="0"/>
        <v>0.28000000000000008</v>
      </c>
      <c r="C31" s="28">
        <f>C30+(k/m)*((L0*D30/((D30^2)+('comportamento na vertical'!D30^2))^(1/2))-D30)*tau</f>
        <v>-0.24985201067125923</v>
      </c>
      <c r="D31" s="31">
        <f>D30+C30*tau+(k/m)*(L0*D30/((D30^2)+(('comportamento na vertical'!D30^2)))^(1/2)-D30)*tau^2</f>
        <v>6.5594647324397445E-2</v>
      </c>
      <c r="E31" s="12"/>
      <c r="F31" s="6"/>
      <c r="G31" s="6"/>
      <c r="H31" s="6"/>
      <c r="I31" s="6"/>
      <c r="J31" s="6"/>
      <c r="K31" s="6"/>
      <c r="L31" s="6"/>
    </row>
    <row r="32" spans="1:12">
      <c r="A32" s="6"/>
      <c r="B32" s="24">
        <f t="shared" si="0"/>
        <v>0.29000000000000009</v>
      </c>
      <c r="C32" s="28">
        <f>C31+(k/m)*((L0*D31/((D31^2)+('comportamento na vertical'!D31^2))^(1/2))-D31)*tau</f>
        <v>-0.25918454132515478</v>
      </c>
      <c r="D32" s="31">
        <f>D31+C31*tau+(k/m)*(L0*D31/((D31^2)+(('comportamento na vertical'!D31^2)))^(1/2)-D31)*tau^2</f>
        <v>6.3002801911145906E-2</v>
      </c>
      <c r="E32" s="12"/>
      <c r="F32" s="6"/>
      <c r="G32" s="6"/>
      <c r="H32" s="6"/>
      <c r="I32" s="6"/>
      <c r="J32" s="6"/>
      <c r="K32" s="6"/>
      <c r="L32" s="6"/>
    </row>
    <row r="33" spans="1:12">
      <c r="A33" s="6"/>
      <c r="B33" s="24">
        <f t="shared" si="0"/>
        <v>0.3000000000000001</v>
      </c>
      <c r="C33" s="28">
        <f>C32+(k/m)*((L0*D32/((D32^2)+('comportamento na vertical'!D32^2))^(1/2))-D32)*tau</f>
        <v>-0.26830516162447937</v>
      </c>
      <c r="D33" s="31">
        <f>D32+C32*tau+(k/m)*(L0*D32/((D32^2)+(('comportamento na vertical'!D32^2)))^(1/2)-D32)*tau^2</f>
        <v>6.0319750294901116E-2</v>
      </c>
      <c r="E33" s="12"/>
      <c r="F33" s="6"/>
      <c r="G33" s="6"/>
      <c r="H33" s="6"/>
      <c r="I33" s="6"/>
      <c r="J33" s="6"/>
      <c r="K33" s="6"/>
      <c r="L33" s="6"/>
    </row>
    <row r="34" spans="1:12">
      <c r="A34" s="6"/>
      <c r="B34" s="24">
        <f t="shared" si="0"/>
        <v>0.31000000000000011</v>
      </c>
      <c r="C34" s="28">
        <f>C33+(k/m)*((L0*D33/((D33^2)+('comportamento na vertical'!D33^2))^(1/2))-D33)*tau</f>
        <v>-0.27718010065716459</v>
      </c>
      <c r="D34" s="31">
        <f>D33+C33*tau+(k/m)*(L0*D33/((D33^2)+(('comportamento na vertical'!D33^2)))^(1/2)-D33)*tau^2</f>
        <v>5.7547949288329472E-2</v>
      </c>
      <c r="E34" s="12"/>
      <c r="F34" s="6"/>
      <c r="G34" s="6"/>
      <c r="H34" s="6"/>
      <c r="I34" s="6"/>
      <c r="J34" s="6"/>
      <c r="K34" s="6"/>
      <c r="L34" s="6"/>
    </row>
    <row r="35" spans="1:12">
      <c r="A35" s="6"/>
      <c r="B35" s="24">
        <f t="shared" si="0"/>
        <v>0.32000000000000012</v>
      </c>
      <c r="C35" s="28">
        <f>C34+(k/m)*((L0*D34/((D34^2)+('comportamento na vertical'!D34^2))^(1/2))-D34)*tau</f>
        <v>-0.28577588806442944</v>
      </c>
      <c r="D35" s="31">
        <f>D34+C34*tau+(k/m)*(L0*D34/((D34^2)+(('comportamento na vertical'!D34^2)))^(1/2)-D34)*tau^2</f>
        <v>5.4690190407685184E-2</v>
      </c>
      <c r="E35" s="12"/>
      <c r="F35" s="6"/>
      <c r="G35" s="6"/>
      <c r="H35" s="6"/>
      <c r="I35" s="6"/>
      <c r="J35" s="6"/>
      <c r="K35" s="6"/>
      <c r="L35" s="6"/>
    </row>
    <row r="36" spans="1:12">
      <c r="A36" s="6"/>
      <c r="B36" s="24">
        <f t="shared" si="0"/>
        <v>0.33000000000000013</v>
      </c>
      <c r="C36" s="28">
        <f>C35+(k/m)*((L0*D35/((D35^2)+('comportamento na vertical'!D35^2))^(1/2))-D35)*tau</f>
        <v>-0.29405961512138923</v>
      </c>
      <c r="D36" s="31">
        <f>D35+C35*tau+(k/m)*(L0*D35/((D35^2)+(('comportamento na vertical'!D35^2)))^(1/2)-D35)*tau^2</f>
        <v>5.1749594256471292E-2</v>
      </c>
      <c r="E36" s="12"/>
      <c r="F36" s="6"/>
      <c r="G36" s="6"/>
      <c r="H36" s="6"/>
      <c r="I36" s="6"/>
      <c r="J36" s="6"/>
      <c r="K36" s="6"/>
      <c r="L36" s="6"/>
    </row>
    <row r="37" spans="1:12">
      <c r="A37" s="6"/>
      <c r="B37" s="24">
        <f t="shared" si="0"/>
        <v>0.34000000000000014</v>
      </c>
      <c r="C37" s="28">
        <f>C36+(k/m)*((L0*D36/((D36^2)+('comportamento na vertical'!D36^2))^(1/2))-D36)*tau</f>
        <v>-0.30199918799715192</v>
      </c>
      <c r="D37" s="31">
        <f>D36+C36*tau+(k/m)*(L0*D36/((D36^2)+(('comportamento na vertical'!D36^2)))^(1/2)-D36)*tau^2</f>
        <v>4.8729602376499773E-2</v>
      </c>
      <c r="E37" s="12"/>
      <c r="F37" s="6"/>
      <c r="G37" s="6"/>
      <c r="H37" s="6"/>
      <c r="I37" s="6"/>
      <c r="J37" s="6"/>
      <c r="K37" s="6"/>
      <c r="L37" s="6"/>
    </row>
    <row r="38" spans="1:12">
      <c r="A38" s="6"/>
      <c r="B38" s="24">
        <f t="shared" si="0"/>
        <v>0.35000000000000014</v>
      </c>
      <c r="C38" s="28">
        <f>C37+(k/m)*((L0*D37/((D37^2)+('comportamento na vertical'!D37^2))^(1/2))-D37)*tau</f>
        <v>-0.30956357155033187</v>
      </c>
      <c r="D38" s="31">
        <f>D37+C37*tau+(k/m)*(L0*D37/((D37^2)+(('comportamento na vertical'!D37^2)))^(1/2)-D37)*tau^2</f>
        <v>4.5633966660996457E-2</v>
      </c>
      <c r="E38" s="12"/>
      <c r="F38" s="6"/>
      <c r="G38" s="6"/>
      <c r="H38" s="6"/>
      <c r="I38" s="6"/>
      <c r="J38" s="6"/>
      <c r="K38" s="6"/>
      <c r="L38" s="6"/>
    </row>
    <row r="39" spans="1:12">
      <c r="A39" s="6"/>
      <c r="B39" s="24">
        <f t="shared" si="0"/>
        <v>0.36000000000000015</v>
      </c>
      <c r="C39" s="28">
        <f>C38+(k/m)*((L0*D38/((D38^2)+('comportamento na vertical'!D38^2))^(1/2))-D38)*tau</f>
        <v>-0.31672302215429027</v>
      </c>
      <c r="D39" s="31">
        <f>D38+C38*tau+(k/m)*(L0*D38/((D38^2)+(('comportamento na vertical'!D38^2)))^(1/2)-D38)*tau^2</f>
        <v>4.2466736439453555E-2</v>
      </c>
      <c r="E39" s="12"/>
      <c r="F39" s="6"/>
      <c r="G39" s="6"/>
      <c r="H39" s="6"/>
      <c r="I39" s="6"/>
      <c r="J39" s="6"/>
      <c r="K39" s="6"/>
      <c r="L39" s="6"/>
    </row>
    <row r="40" spans="1:12">
      <c r="A40" s="6"/>
      <c r="B40" s="24">
        <f t="shared" si="0"/>
        <v>0.37000000000000016</v>
      </c>
      <c r="C40" s="28">
        <f>C39+(k/m)*((L0*D39/((D39^2)+('comportamento na vertical'!D39^2))^(1/2))-D39)*tau</f>
        <v>-0.32344930817726525</v>
      </c>
      <c r="D40" s="31">
        <f>D39+C39*tau+(k/m)*(L0*D39/((D39^2)+(('comportamento na vertical'!D39^2)))^(1/2)-D39)*tau^2</f>
        <v>3.9232243357680906E-2</v>
      </c>
      <c r="E40" s="12"/>
      <c r="F40" s="6"/>
      <c r="G40" s="6"/>
      <c r="H40" s="6"/>
      <c r="I40" s="6"/>
      <c r="J40" s="6"/>
      <c r="K40" s="6"/>
      <c r="L40" s="6"/>
    </row>
    <row r="41" spans="1:12">
      <c r="A41" s="6"/>
      <c r="B41" s="24">
        <f t="shared" si="0"/>
        <v>0.38000000000000017</v>
      </c>
      <c r="C41" s="28">
        <f>C40+(k/m)*((L0*D40/((D40^2)+('comportamento na vertical'!D40^2))^(1/2))-D40)*tau</f>
        <v>-0.32971591686599627</v>
      </c>
      <c r="D41" s="31">
        <f>D40+C40*tau+(k/m)*(L0*D40/((D40^2)+(('comportamento na vertical'!D40^2)))^(1/2)-D40)*tau^2</f>
        <v>3.5935084189020937E-2</v>
      </c>
      <c r="E41" s="12"/>
      <c r="F41" s="6"/>
      <c r="G41" s="6"/>
      <c r="H41" s="6"/>
      <c r="I41" s="6"/>
      <c r="J41" s="6"/>
      <c r="K41" s="6"/>
      <c r="L41" s="6"/>
    </row>
    <row r="42" spans="1:12">
      <c r="A42" s="6"/>
      <c r="B42" s="24">
        <f t="shared" si="0"/>
        <v>0.39000000000000018</v>
      </c>
      <c r="C42" s="28">
        <f>C41+(k/m)*((L0*D41/((D41^2)+('comportamento na vertical'!D41^2))^(1/2))-D41)*tau</f>
        <v>-0.33549824649784593</v>
      </c>
      <c r="D42" s="31">
        <f>D41+C41*tau+(k/m)*(L0*D41/((D41^2)+(('comportamento na vertical'!D41^2)))^(1/2)-D41)*tau^2</f>
        <v>3.2580101724042479E-2</v>
      </c>
      <c r="E42" s="12"/>
      <c r="F42" s="6"/>
      <c r="G42" s="6"/>
      <c r="H42" s="6"/>
      <c r="I42" s="6"/>
      <c r="J42" s="6"/>
      <c r="K42" s="6"/>
      <c r="L42" s="6"/>
    </row>
    <row r="43" spans="1:12">
      <c r="A43" s="6"/>
      <c r="B43" s="25">
        <f t="shared" si="0"/>
        <v>0.40000000000000019</v>
      </c>
      <c r="C43" s="29">
        <f>C42+(k/m)*((L0*D42/((D42^2)+('comportamento na vertical'!D42^2))^(1/2))-D42)*tau</f>
        <v>-0.34077378277632664</v>
      </c>
      <c r="D43" s="32">
        <f>D42+C42*tau+(k/m)*(L0*D42/((D42^2)+(('comportamento na vertical'!D42^2)))^(1/2)-D42)*tau^2</f>
        <v>2.9172363896279214E-2</v>
      </c>
      <c r="E43" s="12"/>
      <c r="F43" s="6"/>
      <c r="G43" s="6"/>
      <c r="H43" s="6"/>
      <c r="I43" s="6"/>
      <c r="J43" s="6"/>
      <c r="K43" s="6"/>
      <c r="L43" s="6"/>
    </row>
    <row r="44" spans="1:12">
      <c r="B44" s="26">
        <f t="shared" si="0"/>
        <v>0.4100000000000002</v>
      </c>
      <c r="C44" s="26">
        <f>C43+(k/m)*((L0*D43/((D43^2)+('comportamento na vertical'!D43^2))^(1/2))-D43)*tau</f>
        <v>-0.34552225854901242</v>
      </c>
      <c r="D44" s="26">
        <f>D43+C43*tau+(k/m)*(L0*D43/((D43^2)+(('comportamento na vertical'!D43^2)))^(1/2)-D43)*tau^2</f>
        <v>2.5717141310789091E-2</v>
      </c>
    </row>
    <row r="45" spans="1:12">
      <c r="B45" s="26">
        <f t="shared" si="0"/>
        <v>0.42000000000000021</v>
      </c>
      <c r="C45" s="26">
        <f>C44+(k/m)*((L0*D44/((D44^2)+('comportamento na vertical'!D44^2))^(1/2))-D44)*tau</f>
        <v>-0.34972579602578857</v>
      </c>
      <c r="D45" s="26">
        <f>D44+C44*tau+(k/m)*(L0*D44/((D44^2)+(('comportamento na vertical'!D44^2)))^(1/2)-D44)*tau^2</f>
        <v>2.2219883350531204E-2</v>
      </c>
    </row>
    <row r="46" spans="1:12">
      <c r="B46" s="26">
        <f t="shared" si="0"/>
        <v>0.43000000000000022</v>
      </c>
      <c r="C46" s="26">
        <f>C45+(k/m)*((L0*D45/((D45^2)+('comportamento na vertical'!D45^2))^(1/2))-D45)*tau</f>
        <v>-0.35336903077002596</v>
      </c>
      <c r="D46" s="26">
        <f>D45+C45*tau+(k/m)*(L0*D45/((D45^2)+(('comportamento na vertical'!D45^2)))^(1/2)-D45)*tau^2</f>
        <v>1.8686193042830944E-2</v>
      </c>
    </row>
    <row r="47" spans="1:12">
      <c r="B47" s="26">
        <f t="shared" si="0"/>
        <v>0.44000000000000022</v>
      </c>
      <c r="C47" s="26">
        <f>C46+(k/m)*((L0*D46/((D46^2)+('comportamento na vertical'!D46^2))^(1/2))-D46)*tau</f>
        <v>-0.35643921682632668</v>
      </c>
      <c r="D47" s="26">
        <f>D46+C46*tau+(k/m)*(L0*D46/((D46^2)+(('comportamento na vertical'!D46^2)))^(1/2)-D46)*tau^2</f>
        <v>1.5121800874567676E-2</v>
      </c>
    </row>
    <row r="48" spans="1:12">
      <c r="B48" s="26">
        <f t="shared" si="0"/>
        <v>0.45000000000000023</v>
      </c>
      <c r="C48" s="26">
        <f>C47+(k/m)*((L0*D47/((D47^2)+('comportamento na vertical'!D47^2))^(1/2))-D47)*tau</f>
        <v>-0.35892631243673762</v>
      </c>
      <c r="D48" s="26">
        <f>D47+C47*tau+(k/m)*(L0*D47/((D47^2)+(('comportamento na vertical'!D47^2)))^(1/2)-D47)*tau^2</f>
        <v>1.15325377502003E-2</v>
      </c>
    </row>
    <row r="49" spans="2:4">
      <c r="B49" s="26">
        <f t="shared" si="0"/>
        <v>0.46000000000000024</v>
      </c>
      <c r="C49" s="26">
        <f>C48+(k/m)*((L0*D48/((D48^2)+('comportamento na vertical'!D48^2))^(1/2))-D48)*tau</f>
        <v>-0.36082304588350606</v>
      </c>
      <c r="D49" s="26">
        <f>D48+C48*tau+(k/m)*(L0*D48/((D48^2)+(('comportamento na vertical'!D48^2)))^(1/2)-D48)*tau^2</f>
        <v>7.9243072913652395E-3</v>
      </c>
    </row>
    <row r="50" spans="2:4">
      <c r="B50" s="26">
        <f t="shared" si="0"/>
        <v>0.47000000000000025</v>
      </c>
      <c r="C50" s="26">
        <f>C49+(k/m)*((L0*D49/((D49^2)+('comportamento na vertical'!D49^2))^(1/2))-D49)*tau</f>
        <v>-0.36212496108129155</v>
      </c>
      <c r="D50" s="26">
        <f>D49+C49*tau+(k/m)*(L0*D49/((D49^2)+(('comportamento na vertical'!D49^2)))^(1/2)-D49)*tau^2</f>
        <v>4.3030576805523236E-3</v>
      </c>
    </row>
    <row r="51" spans="2:4">
      <c r="B51" s="26">
        <f t="shared" si="0"/>
        <v>0.48000000000000026</v>
      </c>
      <c r="C51" s="26">
        <f>C50+(k/m)*((L0*D50/((D50^2)+('comportamento na vertical'!D50^2))^(1/2))-D50)*tau</f>
        <v>-0.36283044262596537</v>
      </c>
      <c r="D51" s="26">
        <f>D50+C50*tau+(k/m)*(L0*D50/((D50^2)+(('comportamento na vertical'!D50^2)))^(1/2)-D50)*tau^2</f>
        <v>6.747532542926702E-4</v>
      </c>
    </row>
    <row r="52" spans="2:4">
      <c r="B52" s="26">
        <f t="shared" si="0"/>
        <v>0.49000000000000027</v>
      </c>
      <c r="C52" s="26">
        <f>C51+(k/m)*((L0*D51/((D51^2)+('comportamento na vertical'!D51^2))^(1/2))-D51)*tau</f>
        <v>-0.36294072009144651</v>
      </c>
      <c r="D52" s="26">
        <f>D51+C51*tau+(k/m)*(L0*D51/((D51^2)+(('comportamento na vertical'!D51^2)))^(1/2)-D51)*tau^2</f>
        <v>-2.9546539466217951E-3</v>
      </c>
    </row>
    <row r="53" spans="2:4">
      <c r="B53" s="26">
        <f t="shared" si="0"/>
        <v>0.50000000000000022</v>
      </c>
      <c r="C53" s="26">
        <f>C52+(k/m)*((L0*D52/((D52^2)+('comportamento na vertical'!D52^2))^(1/2))-D52)*tau</f>
        <v>-0.3624598514511711</v>
      </c>
      <c r="D53" s="26">
        <f>D52+C52*tau+(k/m)*(L0*D52/((D52^2)+(('comportamento na vertical'!D52^2)))^(1/2)-D52)*tau^2</f>
        <v>-6.5792524611335054E-3</v>
      </c>
    </row>
    <row r="54" spans="2:4">
      <c r="B54" s="26">
        <f t="shared" si="0"/>
        <v>0.51000000000000023</v>
      </c>
      <c r="C54" s="26">
        <f>C53+(k/m)*((L0*D53/((D53^2)+('comportamento na vertical'!D53^2))^(1/2))-D53)*tau</f>
        <v>-0.36139468558752769</v>
      </c>
      <c r="D54" s="26">
        <f>D53+C53*tau+(k/m)*(L0*D53/((D53^2)+(('comportamento na vertical'!D53^2)))^(1/2)-D53)*tau^2</f>
        <v>-1.0193199317008782E-2</v>
      </c>
    </row>
    <row r="55" spans="2:4">
      <c r="B55" s="26">
        <f t="shared" si="0"/>
        <v>0.52000000000000024</v>
      </c>
      <c r="C55" s="26">
        <f>C54+(k/m)*((L0*D54/((D54^2)+('comportamento na vertical'!D54^2))^(1/2))-D54)*tau</f>
        <v>-0.35975480394170939</v>
      </c>
      <c r="D55" s="26">
        <f>D54+C54*tau+(k/m)*(L0*D54/((D54^2)+(('comportamento na vertical'!D54^2)))^(1/2)-D54)*tau^2</f>
        <v>-1.3790747356425876E-2</v>
      </c>
    </row>
    <row r="56" spans="2:4">
      <c r="B56" s="26">
        <f t="shared" si="0"/>
        <v>0.53000000000000025</v>
      </c>
      <c r="C56" s="26">
        <f>C55+(k/m)*((L0*D55/((D55^2)+('comportamento na vertical'!D55^2))^(1/2))-D55)*tau</f>
        <v>-0.35755244144878112</v>
      </c>
      <c r="D56" s="26">
        <f>D55+C55*tau+(k/m)*(L0*D55/((D55^2)+(('comportamento na vertical'!D55^2)))^(1/2)-D55)*tau^2</f>
        <v>-1.736627177091369E-2</v>
      </c>
    </row>
    <row r="57" spans="2:4">
      <c r="B57" s="26">
        <f t="shared" si="0"/>
        <v>0.54000000000000026</v>
      </c>
      <c r="C57" s="26">
        <f>C56+(k/m)*((L0*D56/((D56^2)+('comportamento na vertical'!D56^2))^(1/2))-D56)*tau</f>
        <v>-0.35480238699923777</v>
      </c>
      <c r="D57" s="26">
        <f>D56+C56*tau+(k/m)*(L0*D56/((D56^2)+(('comportamento na vertical'!D56^2)))^(1/2)-D56)*tau^2</f>
        <v>-2.0914295640906067E-2</v>
      </c>
    </row>
    <row r="58" spans="2:4">
      <c r="B58" s="26">
        <f t="shared" si="0"/>
        <v>0.55000000000000027</v>
      </c>
      <c r="C58" s="26">
        <f>C57+(k/m)*((L0*D57/((D57^2)+('comportamento na vertical'!D57^2))^(1/2))-D57)*tau</f>
        <v>-0.35152186376990591</v>
      </c>
      <c r="D58" s="26">
        <f>D57+C57*tau+(k/m)*(L0*D57/((D57^2)+(('comportamento na vertical'!D57^2)))^(1/2)-D57)*tau^2</f>
        <v>-2.4429514278605124E-2</v>
      </c>
    </row>
    <row r="59" spans="2:4">
      <c r="B59" s="26">
        <f t="shared" si="0"/>
        <v>0.56000000000000028</v>
      </c>
      <c r="C59" s="26">
        <f>C58+(k/m)*((L0*D58/((D58^2)+('comportamento na vertical'!D58^2))^(1/2))-D58)*tau</f>
        <v>-0.3477303898747417</v>
      </c>
      <c r="D59" s="26">
        <f>D58+C58*tau+(k/m)*(L0*D58/((D58^2)+(('comportamento na vertical'!D58^2)))^(1/2)-D58)*tau^2</f>
        <v>-2.7906818177352542E-2</v>
      </c>
    </row>
    <row r="60" spans="2:4">
      <c r="B60" s="26">
        <f t="shared" si="0"/>
        <v>0.57000000000000028</v>
      </c>
      <c r="C60" s="26">
        <f>C59+(k/m)*((L0*D59/((D59^2)+('comportamento na vertical'!D59^2))^(1/2))-D59)*tau</f>
        <v>-0.3434496199009785</v>
      </c>
      <c r="D60" s="26">
        <f>D59+C59*tau+(k/m)*(L0*D59/((D59^2)+(('comportamento na vertical'!D59^2)))^(1/2)-D59)*tau^2</f>
        <v>-3.1341314376362325E-2</v>
      </c>
    </row>
    <row r="61" spans="2:4">
      <c r="B61" s="26">
        <f t="shared" si="0"/>
        <v>0.58000000000000029</v>
      </c>
      <c r="C61" s="26">
        <f>C60+(k/m)*((L0*D60/((D60^2)+('comportamento na vertical'!D60^2))^(1/2))-D60)*tau</f>
        <v>-0.33870316801928263</v>
      </c>
      <c r="D61" s="26">
        <f>D60+C60*tau+(k/m)*(L0*D60/((D60^2)+(('comportamento na vertical'!D60^2)))^(1/2)-D60)*tau^2</f>
        <v>-3.472834605655515E-2</v>
      </c>
    </row>
    <row r="62" spans="2:4">
      <c r="B62" s="26">
        <f t="shared" si="0"/>
        <v>0.5900000000000003</v>
      </c>
      <c r="C62" s="26">
        <f>C61+(k/m)*((L0*D61/((D61^2)+('comportamento na vertical'!D61^2))^(1/2))-D61)*tau</f>
        <v>-0.33351641348918493</v>
      </c>
      <c r="D62" s="26">
        <f>D61+C61*tau+(k/m)*(L0*D61/((D61^2)+(('comportamento na vertical'!D61^2)))^(1/2)-D61)*tau^2</f>
        <v>-3.8063510191446999E-2</v>
      </c>
    </row>
    <row r="63" spans="2:4">
      <c r="B63" s="26">
        <f t="shared" si="0"/>
        <v>0.60000000000000031</v>
      </c>
      <c r="C63" s="26">
        <f>C62+(k/m)*((L0*D62/((D62^2)+('comportamento na vertical'!D62^2))^(1/2))-D62)*tau</f>
        <v>-0.32791628952411306</v>
      </c>
      <c r="D63" s="26">
        <f>D62+C62*tau+(k/m)*(L0*D62/((D62^2)+(('comportamento na vertical'!D62^2)))^(1/2)-D62)*tau^2</f>
        <v>-4.1342673086688132E-2</v>
      </c>
    </row>
    <row r="64" spans="2:4">
      <c r="B64" s="26">
        <f t="shared" si="0"/>
        <v>0.61000000000000032</v>
      </c>
      <c r="C64" s="26">
        <f>C63+(k/m)*((L0*D63/((D63^2)+('comportamento na vertical'!D63^2))^(1/2))-D63)*tau</f>
        <v>-0.32193105663478366</v>
      </c>
      <c r="D64" s="26">
        <f>D63+C63*tau+(k/m)*(L0*D63/((D63^2)+(('comportamento na vertical'!D63^2)))^(1/2)-D63)*tau^2</f>
        <v>-4.4561983653035972E-2</v>
      </c>
    </row>
    <row r="65" spans="2:4">
      <c r="B65" s="26">
        <f t="shared" si="0"/>
        <v>0.62000000000000033</v>
      </c>
      <c r="C65" s="26">
        <f>C64+(k/m)*((L0*D64/((D64^2)+('comportamento na vertical'!D64^2))^(1/2))-D64)*tau</f>
        <v>-0.31559006173624199</v>
      </c>
      <c r="D65" s="26">
        <f>D64+C64*tau+(k/m)*(L0*D64/((D64^2)+(('comportamento na vertical'!D64^2)))^(1/2)-D64)*tau^2</f>
        <v>-4.7717884270398393E-2</v>
      </c>
    </row>
    <row r="66" spans="2:4">
      <c r="B66" s="26">
        <f t="shared" si="0"/>
        <v>0.63000000000000034</v>
      </c>
      <c r="C66" s="26">
        <f>C65+(k/m)*((L0*D65/((D65^2)+('comportamento na vertical'!D65^2))^(1/2))-D65)*tau</f>
        <v>-0.30892348448288276</v>
      </c>
      <c r="D66" s="26">
        <f>D65+C65*tau+(k/m)*(L0*D65/((D65^2)+(('comportamento na vertical'!D65^2)))^(1/2)-D65)*tau^2</f>
        <v>-5.0807119115227221E-2</v>
      </c>
    </row>
    <row r="67" spans="2:4">
      <c r="B67" s="26">
        <f t="shared" si="0"/>
        <v>0.64000000000000035</v>
      </c>
      <c r="C67" s="26">
        <f>C66+(k/m)*((L0*D66/((D66^2)+('comportamento na vertical'!D66^2))^(1/2))-D66)*tau</f>
        <v>-0.30196207248732931</v>
      </c>
      <c r="D67" s="26">
        <f>D66+C66*tau+(k/m)*(L0*D66/((D66^2)+(('comportamento na vertical'!D66^2)))^(1/2)-D66)*tau^2</f>
        <v>-5.3826739840100515E-2</v>
      </c>
    </row>
    <row r="68" spans="2:4">
      <c r="B68" s="26">
        <f t="shared" ref="B68:B131" si="1">B67+tau</f>
        <v>0.65000000000000036</v>
      </c>
      <c r="C68" s="26">
        <f>C67+(k/m)*((L0*D67/((D67^2)+('comportamento na vertical'!D67^2))^(1/2))-D67)*tau</f>
        <v>-0.29473686728251347</v>
      </c>
      <c r="D68" s="26">
        <f>D67+C67*tau+(k/m)*(L0*D67/((D67^2)+(('comportamento na vertical'!D67^2)))^(1/2)-D67)*tau^2</f>
        <v>-5.677410851292565E-2</v>
      </c>
    </row>
    <row r="69" spans="2:4">
      <c r="B69" s="26">
        <f t="shared" si="1"/>
        <v>0.66000000000000036</v>
      </c>
      <c r="C69" s="26">
        <f>C68+(k/m)*((L0*D68/((D68^2)+('comportamento na vertical'!D68^2))^(1/2))-D68)*tau</f>
        <v>-0.28727892310037689</v>
      </c>
      <c r="D69" s="26">
        <f>D68+C68*tau+(k/m)*(L0*D68/((D68^2)+(('comportamento na vertical'!D68^2)))^(1/2)-D68)*tau^2</f>
        <v>-5.9646897743929415E-2</v>
      </c>
    </row>
    <row r="70" spans="2:4">
      <c r="B70" s="26">
        <f t="shared" si="1"/>
        <v>0.67000000000000037</v>
      </c>
      <c r="C70" s="26">
        <f>C69+(k/m)*((L0*D69/((D69^2)+('comportamento na vertical'!D69^2))^(1/2))-D69)*tau</f>
        <v>-0.27961902076312034</v>
      </c>
      <c r="D70" s="26">
        <f>D69+C69*tau+(k/m)*(L0*D69/((D69^2)+(('comportamento na vertical'!D69^2)))^(1/2)-D69)*tau^2</f>
        <v>-6.2443087951560616E-2</v>
      </c>
    </row>
    <row r="71" spans="2:4">
      <c r="B71" s="26">
        <f t="shared" si="1"/>
        <v>0.68000000000000038</v>
      </c>
      <c r="C71" s="26">
        <f>C70+(k/m)*((L0*D70/((D70^2)+('comportamento na vertical'!D70^2))^(1/2))-D70)*tau</f>
        <v>-0.27178737921062585</v>
      </c>
      <c r="D71" s="26">
        <f>D70+C70*tau+(k/m)*(L0*D70/((D70^2)+(('comportamento na vertical'!D70^2)))^(1/2)-D70)*tau^2</f>
        <v>-6.5160961743666881E-2</v>
      </c>
    </row>
    <row r="72" spans="2:4">
      <c r="B72" s="26">
        <f t="shared" si="1"/>
        <v>0.69000000000000039</v>
      </c>
      <c r="C72" s="26">
        <f>C71+(k/m)*((L0*D71/((D71^2)+('comportamento na vertical'!D71^2))^(1/2))-D71)*tau</f>
        <v>-0.26381336741614719</v>
      </c>
      <c r="D72" s="26">
        <f>D71+C71*tau+(k/m)*(L0*D71/((D71^2)+(('comportamento na vertical'!D71^2)))^(1/2)-D71)*tau^2</f>
        <v>-6.7799095417828359E-2</v>
      </c>
    </row>
    <row r="73" spans="2:4">
      <c r="B73" s="26">
        <f t="shared" si="1"/>
        <v>0.7000000000000004</v>
      </c>
      <c r="C73" s="26">
        <f>C72+(k/m)*((L0*D72/((D72^2)+('comportamento na vertical'!D72^2))^(1/2))-D72)*tau</f>
        <v>-0.2557252196658748</v>
      </c>
      <c r="D73" s="26">
        <f>D72+C72*tau+(k/m)*(L0*D72/((D72^2)+(('comportamento na vertical'!D72^2)))^(1/2)-D72)*tau^2</f>
        <v>-7.0356347614487114E-2</v>
      </c>
    </row>
    <row r="74" spans="2:4">
      <c r="B74" s="26">
        <f t="shared" si="1"/>
        <v>0.71000000000000041</v>
      </c>
      <c r="C74" s="26">
        <f>C73+(k/m)*((L0*D73/((D73^2)+('comportamento na vertical'!D73^2))^(1/2))-D73)*tau</f>
        <v>-0.24754975738942728</v>
      </c>
      <c r="D74" s="26">
        <f>D73+C73*tau+(k/m)*(L0*D73/((D73^2)+(('comportamento na vertical'!D73^2)))^(1/2)-D73)*tau^2</f>
        <v>-7.2831845188381386E-2</v>
      </c>
    </row>
    <row r="75" spans="2:4">
      <c r="B75" s="26">
        <f t="shared" si="1"/>
        <v>0.72000000000000042</v>
      </c>
      <c r="C75" s="26">
        <f>C74+(k/m)*((L0*D74/((D74^2)+('comportamento na vertical'!D74^2))^(1/2))-D74)*tau</f>
        <v>-0.23931212091921736</v>
      </c>
      <c r="D75" s="26">
        <f>D74+C74*tau+(k/m)*(L0*D74/((D74^2)+(('comportamento na vertical'!D74^2)))^(1/2)-D74)*tau^2</f>
        <v>-7.5224966397573562E-2</v>
      </c>
    </row>
    <row r="76" spans="2:4">
      <c r="B76" s="26">
        <f t="shared" si="1"/>
        <v>0.73000000000000043</v>
      </c>
      <c r="C76" s="26">
        <f>C75+(k/m)*((L0*D75/((D75^2)+('comportamento na vertical'!D75^2))^(1/2))-D75)*tau</f>
        <v>-0.23103551471721176</v>
      </c>
      <c r="D76" s="26">
        <f>D75+C75*tau+(k/m)*(L0*D75/((D75^2)+(('comportamento na vertical'!D75^2)))^(1/2)-D75)*tau^2</f>
        <v>-7.7535321544745683E-2</v>
      </c>
    </row>
    <row r="77" spans="2:4">
      <c r="B77" s="26">
        <f t="shared" si="1"/>
        <v>0.74000000000000044</v>
      </c>
      <c r="C77" s="26">
        <f>C76+(k/m)*((L0*D76/((D76^2)+('comportamento na vertical'!D76^2))^(1/2))-D76)*tau</f>
        <v>-0.22274096972698762</v>
      </c>
      <c r="D77" s="26">
        <f>D76+C76*tau+(k/m)*(L0*D76/((D76^2)+(('comportamento na vertical'!D76^2)))^(1/2)-D76)*tau^2</f>
        <v>-7.9762731242015564E-2</v>
      </c>
    </row>
    <row r="78" spans="2:4">
      <c r="B78" s="26">
        <f t="shared" si="1"/>
        <v>0.75000000000000044</v>
      </c>
      <c r="C78" s="26">
        <f>C77+(k/m)*((L0*D77/((D77^2)+('comportamento na vertical'!D77^2))^(1/2))-D77)*tau</f>
        <v>-0.21444712657555129</v>
      </c>
      <c r="D78" s="26">
        <f>D77+C77*tau+(k/m)*(L0*D77/((D77^2)+(('comportamento na vertical'!D77^2)))^(1/2)-D77)*tau^2</f>
        <v>-8.1907202507771087E-2</v>
      </c>
    </row>
    <row r="79" spans="2:4">
      <c r="B79" s="26">
        <f t="shared" si="1"/>
        <v>0.76000000000000045</v>
      </c>
      <c r="C79" s="26">
        <f>C78+(k/m)*((L0*D78/((D78^2)+('comportamento na vertical'!D78^2))^(1/2))-D78)*tau</f>
        <v>-0.20617004335118999</v>
      </c>
      <c r="D79" s="26">
        <f>D78+C78*tau+(k/m)*(L0*D78/((D78^2)+(('comportamento na vertical'!D78^2)))^(1/2)-D78)*tau^2</f>
        <v>-8.396890294128298E-2</v>
      </c>
    </row>
    <row r="80" spans="2:4">
      <c r="B80" s="26">
        <f t="shared" si="1"/>
        <v>0.77000000000000046</v>
      </c>
      <c r="C80" s="26">
        <f>C79+(k/m)*((L0*D79/((D79^2)+('comportamento na vertical'!D79^2))^(1/2))-D79)*tau</f>
        <v>-0.19792303160902888</v>
      </c>
      <c r="D80" s="26">
        <f>D79+C79*tau+(k/m)*(L0*D79/((D79^2)+(('comportamento na vertical'!D79^2)))^(1/2)-D79)*tau^2</f>
        <v>-8.5948133257373271E-2</v>
      </c>
    </row>
    <row r="81" spans="2:4">
      <c r="B81" s="26">
        <f t="shared" si="1"/>
        <v>0.78000000000000047</v>
      </c>
      <c r="C81" s="26">
        <f>C80+(k/m)*((L0*D80/((D80^2)+('comportamento na vertical'!D80^2))^(1/2))-D80)*tau</f>
        <v>-0.18971652409432849</v>
      </c>
      <c r="D81" s="26">
        <f>D80+C80*tau+(k/m)*(L0*D80/((D80^2)+(('comportamento na vertical'!D80^2)))^(1/2)-D80)*tau^2</f>
        <v>-8.7845298498316557E-2</v>
      </c>
    </row>
    <row r="82" spans="2:4">
      <c r="B82" s="26">
        <f t="shared" si="1"/>
        <v>0.79000000000000048</v>
      </c>
      <c r="C82" s="26">
        <f>C81+(k/m)*((L0*D81/((D81^2)+('comportamento na vertical'!D81^2))^(1/2))-D81)*tau</f>
        <v>-0.18155797741607174</v>
      </c>
      <c r="D82" s="26">
        <f>D81+C81*tau+(k/m)*(L0*D81/((D81^2)+(('comportamento na vertical'!D81^2)))^(1/2)-D81)*tau^2</f>
        <v>-8.9660878272477276E-2</v>
      </c>
    </row>
    <row r="83" spans="2:4">
      <c r="B83" s="26">
        <f t="shared" si="1"/>
        <v>0.80000000000000049</v>
      </c>
      <c r="C83" s="26">
        <f>C82+(k/m)*((L0*D82/((D82^2)+('comportamento na vertical'!D82^2))^(1/2))-D82)*tau</f>
        <v>-0.17345181254393127</v>
      </c>
      <c r="D83" s="26">
        <f>D82+C82*tau+(k/m)*(L0*D82/((D82^2)+(('comportamento na vertical'!D82^2)))^(1/2)-D82)*tau^2</f>
        <v>-9.1395396397916592E-2</v>
      </c>
    </row>
    <row r="84" spans="2:4">
      <c r="B84" s="26">
        <f t="shared" si="1"/>
        <v>0.8100000000000005</v>
      </c>
      <c r="C84" s="26">
        <f>C83+(k/m)*((L0*D83/((D83^2)+('comportamento na vertical'!D83^2))^(1/2))-D83)*tau</f>
        <v>-0.16539939553769195</v>
      </c>
      <c r="D84" s="26">
        <f>D83+C83*tau+(k/m)*(L0*D83/((D83^2)+(('comportamento na vertical'!D83^2)))^(1/2)-D83)*tau^2</f>
        <v>-9.3049390353293515E-2</v>
      </c>
    </row>
    <row r="85" spans="2:4">
      <c r="B85" s="26">
        <f t="shared" si="1"/>
        <v>0.82000000000000051</v>
      </c>
      <c r="C85" s="26">
        <f>C84+(k/m)*((L0*D84/((D84^2)+('comportamento na vertical'!D84^2))^(1/2))-D84)*tau</f>
        <v>-0.15739906035134632</v>
      </c>
      <c r="D85" s="26">
        <f>D84+C84*tau+(k/m)*(L0*D84/((D84^2)+(('comportamento na vertical'!D84^2)))^(1/2)-D84)*tau^2</f>
        <v>-9.4623380956806988E-2</v>
      </c>
    </row>
    <row r="86" spans="2:4">
      <c r="B86" s="26">
        <f t="shared" si="1"/>
        <v>0.83000000000000052</v>
      </c>
      <c r="C86" s="26">
        <f>C85+(k/m)*((L0*D85/((D85^2)+('comportamento na vertical'!D85^2))^(1/2))-D85)*tau</f>
        <v>-0.14944617489099279</v>
      </c>
      <c r="D86" s="26">
        <f>D85+C85*tau+(k/m)*(L0*D85/((D85^2)+(('comportamento na vertical'!D85^2)))^(1/2)-D85)*tau^2</f>
        <v>-9.611784270571691E-2</v>
      </c>
    </row>
    <row r="87" spans="2:4">
      <c r="B87" s="26">
        <f t="shared" si="1"/>
        <v>0.84000000000000052</v>
      </c>
      <c r="C87" s="26">
        <f>C86+(k/m)*((L0*D86/((D86^2)+('comportamento na vertical'!D86^2))^(1/2))-D86)*tau</f>
        <v>-0.14153325075820158</v>
      </c>
      <c r="D87" s="26">
        <f>D86+C86*tau+(k/m)*(L0*D86/((D86^2)+(('comportamento na vertical'!D86^2)))^(1/2)-D86)*tau^2</f>
        <v>-9.753317521329892E-2</v>
      </c>
    </row>
    <row r="88" spans="2:4">
      <c r="B88" s="26">
        <f t="shared" si="1"/>
        <v>0.85000000000000053</v>
      </c>
      <c r="C88" s="26">
        <f>C87+(k/m)*((L0*D87/((D87^2)+('comportamento na vertical'!D87^2))^(1/2))-D87)*tau</f>
        <v>-0.13365009629578928</v>
      </c>
      <c r="D88" s="26">
        <f>D87+C87*tau+(k/m)*(L0*D87/((D87^2)+(('comportamento na vertical'!D87^2)))^(1/2)-D87)*tau^2</f>
        <v>-9.8869676176256804E-2</v>
      </c>
    </row>
    <row r="89" spans="2:4">
      <c r="B89" s="26">
        <f t="shared" si="1"/>
        <v>0.86000000000000054</v>
      </c>
      <c r="C89" s="26">
        <f>C88+(k/m)*((L0*D88/((D88^2)+('comportamento na vertical'!D88^2))^(1/2))-D88)*tau</f>
        <v>-0.12578401169299397</v>
      </c>
      <c r="D89" s="26">
        <f>D88+C88*tau+(k/m)*(L0*D88/((D88^2)+(('comportamento na vertical'!D88^2)))^(1/2)-D88)*tau^2</f>
        <v>-0.10012751629318675</v>
      </c>
    </row>
    <row r="90" spans="2:4">
      <c r="B90" s="26">
        <f t="shared" si="1"/>
        <v>0.87000000000000055</v>
      </c>
      <c r="C90" s="26">
        <f>C89+(k/m)*((L0*D89/((D89^2)+('comportamento na vertical'!D89^2))^(1/2))-D89)*tau</f>
        <v>-0.11792002402807546</v>
      </c>
      <c r="D90" s="26">
        <f>D89+C89*tau+(k/m)*(L0*D89/((D89^2)+(('comportamento na vertical'!D89^2)))^(1/2)-D89)*tau^2</f>
        <v>-0.1013067165334675</v>
      </c>
    </row>
    <row r="91" spans="2:4">
      <c r="B91" s="26">
        <f t="shared" si="1"/>
        <v>0.88000000000000056</v>
      </c>
      <c r="C91" s="26">
        <f>C90+(k/m)*((L0*D90/((D90^2)+('comportamento na vertical'!D90^2))^(1/2))-D90)*tau</f>
        <v>-0.11004115925763568</v>
      </c>
      <c r="D91" s="26">
        <f>D90+C90*tau+(k/m)*(L0*D90/((D90^2)+(('comportamento na vertical'!D90^2)))^(1/2)-D90)*tau^2</f>
        <v>-0.10240712812604386</v>
      </c>
    </row>
    <row r="92" spans="2:4">
      <c r="B92" s="26">
        <f t="shared" si="1"/>
        <v>0.89000000000000057</v>
      </c>
      <c r="C92" s="26">
        <f>C91+(k/m)*((L0*D91/((D91^2)+('comportamento na vertical'!D91^2))^(1/2))-D91)*tau</f>
        <v>-0.10212874733432295</v>
      </c>
      <c r="D92" s="26">
        <f>D91+C91*tau+(k/m)*(L0*D91/((D91^2)+(('comportamento na vertical'!D91^2)))^(1/2)-D91)*tau^2</f>
        <v>-0.10342841559938709</v>
      </c>
    </row>
    <row r="93" spans="2:4">
      <c r="B93" s="26">
        <f t="shared" si="1"/>
        <v>0.90000000000000058</v>
      </c>
      <c r="C93" s="26">
        <f>C92+(k/m)*((L0*D92/((D92^2)+('comportamento na vertical'!D92^2))^(1/2))-D92)*tau</f>
        <v>-9.4162755878831966E-2</v>
      </c>
      <c r="D93" s="26">
        <f>D92+C92*tau+(k/m)*(L0*D92/((D92^2)+(('comportamento na vertical'!D92^2)))^(1/2)-D92)*tau^2</f>
        <v>-0.10437004315817541</v>
      </c>
    </row>
    <row r="94" spans="2:4">
      <c r="B94" s="26">
        <f t="shared" si="1"/>
        <v>0.91000000000000059</v>
      </c>
      <c r="C94" s="26">
        <f>C93+(k/m)*((L0*D93/((D93^2)+('comportamento na vertical'!D93^2))^(1/2))-D93)*tau</f>
        <v>-8.612214717716471E-2</v>
      </c>
      <c r="D94" s="26">
        <f>D93+C93*tau+(k/m)*(L0*D93/((D93^2)+(('comportamento na vertical'!D93^2)))^(1/2)-D93)*tau^2</f>
        <v>-0.10523126462994706</v>
      </c>
    </row>
    <row r="95" spans="2:4">
      <c r="B95" s="26">
        <f t="shared" si="1"/>
        <v>0.9200000000000006</v>
      </c>
      <c r="C95" s="26">
        <f>C94+(k/m)*((L0*D94/((D94^2)+('comportamento na vertical'!D94^2))^(1/2))-D94)*tau</f>
        <v>-7.7985252745297495E-2</v>
      </c>
      <c r="D95" s="26">
        <f>D94+C94*tau+(k/m)*(L0*D94/((D94^2)+(('comportamento na vertical'!D94^2)))^(1/2)-D94)*tau^2</f>
        <v>-0.10601111715740003</v>
      </c>
    </row>
    <row r="96" spans="2:4">
      <c r="B96" s="26">
        <f t="shared" si="1"/>
        <v>0.9300000000000006</v>
      </c>
      <c r="C96" s="26">
        <f>C95+(k/m)*((L0*D95/((D95^2)+('comportamento na vertical'!D95^2))^(1/2))-D95)*tau</f>
        <v>-6.9730159320869803E-2</v>
      </c>
      <c r="D96" s="26">
        <f>D95+C95*tau+(k/m)*(L0*D95/((D95^2)+(('comportamento na vertical'!D95^2)))^(1/2)-D95)*tau^2</f>
        <v>-0.10670841875060873</v>
      </c>
    </row>
    <row r="97" spans="2:4">
      <c r="B97" s="26">
        <f t="shared" si="1"/>
        <v>0.94000000000000061</v>
      </c>
      <c r="C97" s="26">
        <f>C96+(k/m)*((L0*D96/((D96^2)+('comportamento na vertical'!D96^2))^(1/2))-D96)*tau</f>
        <v>-6.1335099919048529E-2</v>
      </c>
      <c r="D97" s="26">
        <f>D96+C96*tau+(k/m)*(L0*D96/((D96^2)+(('comportamento na vertical'!D96^2)))^(1/2)-D96)*tau^2</f>
        <v>-0.10732176974979922</v>
      </c>
    </row>
    <row r="98" spans="2:4">
      <c r="B98" s="26">
        <f t="shared" si="1"/>
        <v>0.95000000000000062</v>
      </c>
      <c r="C98" s="26">
        <f>C97+(k/m)*((L0*D97/((D97^2)+('comportamento na vertical'!D97^2))^(1/2))-D97)*tau</f>
        <v>-5.2778843533920532E-2</v>
      </c>
      <c r="D98" s="26">
        <f>D97+C97*tau+(k/m)*(L0*D97/((D97^2)+(('comportamento na vertical'!D97^2)))^(1/2)-D97)*tau^2</f>
        <v>-0.10784955818513842</v>
      </c>
    </row>
    <row r="99" spans="2:4">
      <c r="B99" s="26">
        <f t="shared" si="1"/>
        <v>0.96000000000000063</v>
      </c>
      <c r="C99" s="26">
        <f>C98+(k/m)*((L0*D98/((D98^2)+('comportamento na vertical'!D98^2))^(1/2))-D98)*tau</f>
        <v>-4.4041077176741057E-2</v>
      </c>
      <c r="D99" s="26">
        <f>D98+C98*tau+(k/m)*(L0*D98/((D98^2)+(('comportamento na vertical'!D98^2)))^(1/2)-D98)*tau^2</f>
        <v>-0.10828996895690583</v>
      </c>
    </row>
    <row r="100" spans="2:4">
      <c r="B100" s="26">
        <f t="shared" si="1"/>
        <v>0.97000000000000064</v>
      </c>
      <c r="C100" s="26">
        <f>C99+(k/m)*((L0*D99/((D99^2)+('comportamento na vertical'!D99^2))^(1/2))-D99)*tau</f>
        <v>-3.5102774209971183E-2</v>
      </c>
      <c r="D100" s="26">
        <f>D99+C99*tau+(k/m)*(L0*D99/((D99^2)+(('comportamento na vertical'!D99^2)))^(1/2)-D99)*tau^2</f>
        <v>-0.10864099669900555</v>
      </c>
    </row>
    <row r="101" spans="2:4">
      <c r="B101" s="26">
        <f t="shared" si="1"/>
        <v>0.98000000000000065</v>
      </c>
      <c r="C101" s="26">
        <f>C100+(k/m)*((L0*D100/((D100^2)+('comportamento na vertical'!D100^2))^(1/2))-D100)*tau</f>
        <v>-2.5946543346577276E-2</v>
      </c>
      <c r="D101" s="26">
        <f>D100+C100*tau+(k/m)*(L0*D100/((D100^2)+(('comportamento na vertical'!D100^2)))^(1/2)-D100)*tau^2</f>
        <v>-0.10890046213247132</v>
      </c>
    </row>
    <row r="102" spans="2:4">
      <c r="B102" s="26">
        <f t="shared" si="1"/>
        <v>0.99000000000000066</v>
      </c>
      <c r="C102" s="26">
        <f>C101+(k/m)*((L0*D101/((D101^2)+('comportamento na vertical'!D101^2))^(1/2))-D101)*tau</f>
        <v>-1.6556953217404802E-2</v>
      </c>
      <c r="D102" s="26">
        <f>D101+C101*tau+(k/m)*(L0*D101/((D101^2)+(('comportamento na vertical'!D101^2)))^(1/2)-D101)*tau^2</f>
        <v>-0.10906603166464537</v>
      </c>
    </row>
    <row r="103" spans="2:4">
      <c r="B103" s="26">
        <f t="shared" si="1"/>
        <v>1.0000000000000007</v>
      </c>
      <c r="C103" s="26">
        <f>C102+(k/m)*((L0*D102/((D102^2)+('comportamento na vertical'!D102^2))^(1/2))-D102)*tau</f>
        <v>-6.9208280414162077E-3</v>
      </c>
      <c r="D103" s="26">
        <f>D102+C102*tau+(k/m)*(L0*D102/((D102^2)+(('comportamento na vertical'!D102^2)))^(1/2)-D102)*tau^2</f>
        <v>-0.10913523994505954</v>
      </c>
    </row>
    <row r="104" spans="2:4">
      <c r="B104" s="26">
        <f t="shared" si="1"/>
        <v>1.0100000000000007</v>
      </c>
      <c r="C104" s="26">
        <f>C103+(k/m)*((L0*D103/((D103^2)+('comportamento na vertical'!D103^2))^(1/2))-D103)*tau</f>
        <v>2.9724893624152801E-3</v>
      </c>
      <c r="D104" s="26">
        <f>D103+C103*tau+(k/m)*(L0*D103/((D103^2)+(('comportamento na vertical'!D103^2)))^(1/2)-D103)*tau^2</f>
        <v>-0.10910551505143538</v>
      </c>
    </row>
    <row r="105" spans="2:4">
      <c r="B105" s="26">
        <f t="shared" si="1"/>
        <v>1.0200000000000007</v>
      </c>
      <c r="C105" s="26">
        <f>C104+(k/m)*((L0*D104/((D104^2)+('comportamento na vertical'!D104^2))^(1/2))-D104)*tau</f>
        <v>1.3130910234195381E-2</v>
      </c>
      <c r="D105" s="26">
        <f>D104+C104*tau+(k/m)*(L0*D104/((D104^2)+(('comportamento na vertical'!D104^2)))^(1/2)-D104)*tau^2</f>
        <v>-0.10897420594909343</v>
      </c>
    </row>
    <row r="106" spans="2:4">
      <c r="B106" s="26">
        <f t="shared" si="1"/>
        <v>1.0300000000000007</v>
      </c>
      <c r="C106" s="26">
        <f>C105+(k/m)*((L0*D105/((D105^2)+('comportamento na vertical'!D105^2))^(1/2))-D105)*tau</f>
        <v>2.3559410449481649E-2</v>
      </c>
      <c r="D106" s="26">
        <f>D105+C105*tau+(k/m)*(L0*D105/((D105^2)+(('comportamento na vertical'!D105^2)))^(1/2)-D105)*tau^2</f>
        <v>-0.10873861184459863</v>
      </c>
    </row>
    <row r="107" spans="2:4">
      <c r="B107" s="26">
        <f t="shared" si="1"/>
        <v>1.0400000000000007</v>
      </c>
      <c r="C107" s="26">
        <f>C106+(k/m)*((L0*D106/((D106^2)+('comportamento na vertical'!D106^2))^(1/2))-D106)*tau</f>
        <v>3.4259880499952738E-2</v>
      </c>
      <c r="D107" s="26">
        <f>D106+C106*tau+(k/m)*(L0*D106/((D106^2)+(('comportamento na vertical'!D106^2)))^(1/2)-D106)*tau^2</f>
        <v>-0.10839601303959909</v>
      </c>
    </row>
    <row r="108" spans="2:4">
      <c r="B108" s="26">
        <f t="shared" si="1"/>
        <v>1.0500000000000007</v>
      </c>
      <c r="C108" s="26">
        <f>C107+(k/m)*((L0*D107/((D107^2)+('comportamento na vertical'!D107^2))^(1/2))-D107)*tau</f>
        <v>4.5231015634973198E-2</v>
      </c>
      <c r="D108" s="26">
        <f>D107+C107*tau+(k/m)*(L0*D107/((D107^2)+(('comportamento na vertical'!D107^2)))^(1/2)-D107)*tau^2</f>
        <v>-0.10794370288324935</v>
      </c>
    </row>
    <row r="109" spans="2:4">
      <c r="B109" s="26">
        <f t="shared" si="1"/>
        <v>1.0600000000000007</v>
      </c>
      <c r="C109" s="26">
        <f>C108+(k/m)*((L0*D108/((D108^2)+('comportamento na vertical'!D108^2))^(1/2))-D108)*tau</f>
        <v>5.6468246237206775E-2</v>
      </c>
      <c r="D109" s="26">
        <f>D108+C108*tau+(k/m)*(L0*D108/((D108^2)+(('comportamento na vertical'!D108^2)))^(1/2)-D108)*tau^2</f>
        <v>-0.10737902042087728</v>
      </c>
    </row>
    <row r="110" spans="2:4">
      <c r="B110" s="26">
        <f t="shared" si="1"/>
        <v>1.0700000000000007</v>
      </c>
      <c r="C110" s="26">
        <f>C109+(k/m)*((L0*D109/((D109^2)+('comportamento na vertical'!D109^2))^(1/2))-D109)*tau</f>
        <v>6.7963707882928895E-2</v>
      </c>
      <c r="D110" s="26">
        <f>D109+C109*tau+(k/m)*(L0*D109/((D109^2)+(('comportamento na vertical'!D109^2)))^(1/2)-D109)*tau^2</f>
        <v>-0.106699383342048</v>
      </c>
    </row>
    <row r="111" spans="2:4">
      <c r="B111" s="26">
        <f t="shared" si="1"/>
        <v>1.0800000000000007</v>
      </c>
      <c r="C111" s="26">
        <f>C110+(k/m)*((L0*D110/((D110^2)+('comportamento na vertical'!D110^2))^(1/2))-D110)*tau</f>
        <v>7.970624998589354E-2</v>
      </c>
      <c r="D111" s="26">
        <f>D110+C110*tau+(k/m)*(L0*D110/((D110^2)+(('comportamento na vertical'!D110^2)))^(1/2)-D110)*tau^2</f>
        <v>-0.10590232084218906</v>
      </c>
    </row>
    <row r="112" spans="2:4">
      <c r="B112" s="26">
        <f t="shared" si="1"/>
        <v>1.0900000000000007</v>
      </c>
      <c r="C112" s="26">
        <f>C111+(k/m)*((L0*D111/((D111^2)+('comportamento na vertical'!D111^2))^(1/2))-D111)*tau</f>
        <v>9.1681481448241287E-2</v>
      </c>
      <c r="D112" s="26">
        <f>D111+C111*tau+(k/m)*(L0*D111/((D111^2)+(('comportamento na vertical'!D111^2)))^(1/2)-D111)*tau^2</f>
        <v>-0.10498550602770665</v>
      </c>
    </row>
    <row r="113" spans="2:4">
      <c r="B113" s="26">
        <f t="shared" si="1"/>
        <v>1.1000000000000008</v>
      </c>
      <c r="C113" s="26">
        <f>C112+(k/m)*((L0*D112/((D112^2)+('comportamento na vertical'!D112^2))^(1/2))-D112)*tau</f>
        <v>0.10387185134504068</v>
      </c>
      <c r="D113" s="26">
        <f>D112+C112*tau+(k/m)*(L0*D112/((D112^2)+(('comportamento na vertical'!D112^2)))^(1/2)-D112)*tau^2</f>
        <v>-0.10394678751425625</v>
      </c>
    </row>
    <row r="114" spans="2:4">
      <c r="B114" s="26">
        <f t="shared" si="1"/>
        <v>1.1100000000000008</v>
      </c>
      <c r="C114" s="26">
        <f>C113+(k/m)*((L0*D113/((D113^2)+('comportamento na vertical'!D113^2))^(1/2))-D113)*tau</f>
        <v>0.11625676234953214</v>
      </c>
      <c r="D114" s="26">
        <f>D113+C113*tau+(k/m)*(L0*D113/((D113^2)+(('comportamento na vertical'!D113^2)))^(1/2)-D113)*tau^2</f>
        <v>-0.10278421989076093</v>
      </c>
    </row>
    <row r="115" spans="2:4">
      <c r="B115" s="26">
        <f t="shared" si="1"/>
        <v>1.1200000000000008</v>
      </c>
      <c r="C115" s="26">
        <f>C114+(k/m)*((L0*D114/((D114^2)+('comportamento na vertical'!D114^2))^(1/2))-D114)*tau</f>
        <v>0.12881271436033287</v>
      </c>
      <c r="D115" s="26">
        <f>D114+C114*tau+(k/m)*(L0*D114/((D114^2)+(('comportamento na vertical'!D114^2)))^(1/2)-D114)*tau^2</f>
        <v>-0.1014960927471576</v>
      </c>
    </row>
    <row r="116" spans="2:4">
      <c r="B116" s="26">
        <f t="shared" si="1"/>
        <v>1.1300000000000008</v>
      </c>
      <c r="C116" s="26">
        <f>C115+(k/m)*((L0*D115/((D115^2)+('comportamento na vertical'!D115^2))^(1/2))-D115)*tau</f>
        <v>0.14151347561418259</v>
      </c>
      <c r="D116" s="26">
        <f>D115+C115*tau+(k/m)*(L0*D115/((D115^2)+(('comportamento na vertical'!D115^2)))^(1/2)-D115)*tau^2</f>
        <v>-0.10008095799101578</v>
      </c>
    </row>
    <row r="117" spans="2:4">
      <c r="B117" s="26">
        <f t="shared" si="1"/>
        <v>1.1400000000000008</v>
      </c>
      <c r="C117" s="26">
        <f>C116+(k/m)*((L0*D116/((D116^2)+('comportamento na vertical'!D116^2))^(1/2))-D116)*tau</f>
        <v>0.15433027845136399</v>
      </c>
      <c r="D117" s="26">
        <f>D116+C116*tau+(k/m)*(L0*D116/((D116^2)+(('comportamento na vertical'!D116^2)))^(1/2)-D116)*tau^2</f>
        <v>-9.8537655206502137E-2</v>
      </c>
    </row>
    <row r="118" spans="2:4">
      <c r="B118" s="26">
        <f t="shared" si="1"/>
        <v>1.1500000000000008</v>
      </c>
      <c r="C118" s="26">
        <f>C117+(k/m)*((L0*D117/((D117^2)+('comportamento na vertical'!D117^2))^(1/2))-D117)*tau</f>
        <v>0.16723203683806587</v>
      </c>
      <c r="D118" s="26">
        <f>D117+C117*tau+(k/m)*(L0*D117/((D117^2)+(('comportamento na vertical'!D117^2)))^(1/2)-D117)*tau^2</f>
        <v>-9.6865334838121472E-2</v>
      </c>
    </row>
    <row r="119" spans="2:4">
      <c r="B119" s="26">
        <f t="shared" si="1"/>
        <v>1.1600000000000008</v>
      </c>
      <c r="C119" s="26">
        <f>C118+(k/m)*((L0*D118/((D118^2)+('comportamento na vertical'!D118^2))^(1/2))-D118)*tau</f>
        <v>0.18018558273273469</v>
      </c>
      <c r="D119" s="26">
        <f>D118+C118*tau+(k/m)*(L0*D118/((D118^2)+(('comportamento na vertical'!D118^2)))^(1/2)-D118)*tau^2</f>
        <v>-9.5063479010794122E-2</v>
      </c>
    </row>
    <row r="120" spans="2:4">
      <c r="B120" s="26">
        <f t="shared" si="1"/>
        <v>1.1700000000000008</v>
      </c>
      <c r="C120" s="26">
        <f>C119+(k/m)*((L0*D119/((D119^2)+('comportamento na vertical'!D119^2))^(1/2))-D119)*tau</f>
        <v>0.19315591840406984</v>
      </c>
      <c r="D120" s="26">
        <f>D119+C119*tau+(k/m)*(L0*D119/((D119^2)+(('comportamento na vertical'!D119^2)))^(1/2)-D119)*tau^2</f>
        <v>-9.3131919826753423E-2</v>
      </c>
    </row>
    <row r="121" spans="2:4">
      <c r="B121" s="26">
        <f t="shared" si="1"/>
        <v>1.1800000000000008</v>
      </c>
      <c r="C121" s="26">
        <f>C120+(k/m)*((L0*D120/((D120^2)+('comportamento na vertical'!D120^2))^(1/2))-D120)*tau</f>
        <v>0.20610648185935562</v>
      </c>
      <c r="D121" s="26">
        <f>D120+C120*tau+(k/m)*(L0*D120/((D120^2)+(('comportamento na vertical'!D120^2)))^(1/2)-D120)*tau^2</f>
        <v>-9.1070855008159868E-2</v>
      </c>
    </row>
    <row r="122" spans="2:4">
      <c r="B122" s="26">
        <f t="shared" si="1"/>
        <v>1.1900000000000008</v>
      </c>
      <c r="C122" s="26">
        <f>C121+(k/m)*((L0*D121/((D121^2)+('comportamento na vertical'!D121^2))^(1/2))-D121)*tau</f>
        <v>0.21899942261652552</v>
      </c>
      <c r="D122" s="26">
        <f>D121+C121*tau+(k/m)*(L0*D121/((D121^2)+(('comportamento na vertical'!D121^2)))^(1/2)-D121)*tau^2</f>
        <v>-8.8880860781994614E-2</v>
      </c>
    </row>
    <row r="123" spans="2:4">
      <c r="B123" s="26">
        <f t="shared" si="1"/>
        <v>1.2000000000000008</v>
      </c>
      <c r="C123" s="26">
        <f>C122+(k/m)*((L0*D122/((D122^2)+('comportamento na vertical'!D122^2))^(1/2))-D122)*tau</f>
        <v>0.23179588514571567</v>
      </c>
      <c r="D123" s="26">
        <f>D122+C122*tau+(k/m)*(L0*D122/((D122^2)+(('comportamento na vertical'!D122^2)))^(1/2)-D122)*tau^2</f>
        <v>-8.6562901930537464E-2</v>
      </c>
    </row>
    <row r="124" spans="2:4">
      <c r="B124" s="26">
        <f t="shared" si="1"/>
        <v>1.2100000000000009</v>
      </c>
      <c r="C124" s="26">
        <f>C123+(k/m)*((L0*D123/((D123^2)+('comportamento na vertical'!D123^2))^(1/2))-D123)*tau</f>
        <v>0.24445629741091676</v>
      </c>
      <c r="D124" s="26">
        <f>D123+C123*tau+(k/m)*(L0*D123/((D123^2)+(('comportamento na vertical'!D123^2)))^(1/2)-D123)*tau^2</f>
        <v>-8.4118338956428299E-2</v>
      </c>
    </row>
    <row r="125" spans="2:4">
      <c r="B125" s="26">
        <f t="shared" si="1"/>
        <v>1.2200000000000009</v>
      </c>
      <c r="C125" s="26">
        <f>C124+(k/m)*((L0*D124/((D124^2)+('comportamento na vertical'!D124^2))^(1/2))-D124)*tau</f>
        <v>0.2569406620553486</v>
      </c>
      <c r="D125" s="26">
        <f>D124+C124*tau+(k/m)*(L0*D124/((D124^2)+(('comportamento na vertical'!D124^2)))^(1/2)-D124)*tau^2</f>
        <v>-8.1548932335874819E-2</v>
      </c>
    </row>
    <row r="126" spans="2:4">
      <c r="B126" s="26">
        <f t="shared" si="1"/>
        <v>1.2300000000000009</v>
      </c>
      <c r="C126" s="26">
        <f>C125+(k/m)*((L0*D125/((D125^2)+('comportamento na vertical'!D125^2))^(1/2))-D125)*tau</f>
        <v>0.26920884789184757</v>
      </c>
      <c r="D126" s="26">
        <f>D125+C125*tau+(k/m)*(L0*D125/((D125^2)+(('comportamento na vertical'!D125^2)))^(1/2)-D125)*tau^2</f>
        <v>-7.8856843856956349E-2</v>
      </c>
    </row>
    <row r="127" spans="2:4">
      <c r="B127" s="26">
        <f t="shared" si="1"/>
        <v>1.2400000000000009</v>
      </c>
      <c r="C127" s="26">
        <f>C126+(k/m)*((L0*D126/((D126^2)+('comportamento na vertical'!D126^2))^(1/2))-D126)*tau</f>
        <v>0.28122087947911617</v>
      </c>
      <c r="D127" s="26">
        <f>D126+C126*tau+(k/m)*(L0*D126/((D126^2)+(('comportamento na vertical'!D126^2)))^(1/2)-D126)*tau^2</f>
        <v>-7.6044635062165189E-2</v>
      </c>
    </row>
    <row r="128" spans="2:4">
      <c r="B128" s="26">
        <f t="shared" si="1"/>
        <v>1.2500000000000009</v>
      </c>
      <c r="C128" s="26">
        <f>C127+(k/m)*((L0*D127/((D127^2)+('comportamento na vertical'!D127^2))^(1/2))-D127)*tau</f>
        <v>0.29293722268405398</v>
      </c>
      <c r="D128" s="26">
        <f>D127+C127*tau+(k/m)*(L0*D127/((D127^2)+(('comportamento na vertical'!D127^2)))^(1/2)-D127)*tau^2</f>
        <v>-7.3115262835324657E-2</v>
      </c>
    </row>
    <row r="129" spans="2:4">
      <c r="B129" s="26">
        <f t="shared" si="1"/>
        <v>1.2600000000000009</v>
      </c>
      <c r="C129" s="26">
        <f>C128+(k/m)*((L0*D128/((D128^2)+('comportamento na vertical'!D128^2))^(1/2))-D128)*tau</f>
        <v>0.30431906424807997</v>
      </c>
      <c r="D129" s="26">
        <f>D128+C128*tau+(k/m)*(L0*D128/((D128^2)+(('comportamento na vertical'!D128^2)))^(1/2)-D128)*tau^2</f>
        <v>-7.0072072192843851E-2</v>
      </c>
    </row>
    <row r="130" spans="2:4">
      <c r="B130" s="26">
        <f t="shared" si="1"/>
        <v>1.2700000000000009</v>
      </c>
      <c r="C130" s="26">
        <f>C129+(k/m)*((L0*D129/((D129^2)+('comportamento na vertical'!D129^2))^(1/2))-D129)*tau</f>
        <v>0.31532858349037324</v>
      </c>
      <c r="D130" s="26">
        <f>D129+C129*tau+(k/m)*(L0*D129/((D129^2)+(('comportamento na vertical'!D129^2)))^(1/2)-D129)*tau^2</f>
        <v>-6.6918786357940116E-2</v>
      </c>
    </row>
    <row r="131" spans="2:4">
      <c r="B131" s="26">
        <f t="shared" si="1"/>
        <v>1.2800000000000009</v>
      </c>
      <c r="C131" s="26">
        <f>C130+(k/m)*((L0*D130/((D130^2)+('comportamento na vertical'!D130^2))^(1/2))-D130)*tau</f>
        <v>0.32592921439271877</v>
      </c>
      <c r="D131" s="26">
        <f>D130+C130*tau+(k/m)*(L0*D130/((D130^2)+(('comportamento na vertical'!D130^2)))^(1/2)-D130)*tau^2</f>
        <v>-6.3659494214012929E-2</v>
      </c>
    </row>
    <row r="132" spans="2:4">
      <c r="B132" s="26">
        <f t="shared" ref="B132:B195" si="2">B131+tau</f>
        <v>1.2900000000000009</v>
      </c>
      <c r="C132" s="26">
        <f>C131+(k/m)*((L0*D131/((D131^2)+('comportamento na vertical'!D131^2))^(1/2))-D131)*tau</f>
        <v>0.33608589641889908</v>
      </c>
      <c r="D132" s="26">
        <f>D131+C131*tau+(k/m)*(L0*D131/((D131^2)+(('comportamento na vertical'!D131^2)))^(1/2)-D131)*tau^2</f>
        <v>-6.0298635249823943E-2</v>
      </c>
    </row>
    <row r="133" spans="2:4">
      <c r="B133" s="26">
        <f t="shared" si="2"/>
        <v>1.3000000000000009</v>
      </c>
      <c r="C133" s="26">
        <f>C132+(k/m)*((L0*D132/((D132^2)+('comportamento na vertical'!D132^2))^(1/2))-D132)*tau</f>
        <v>0.34576531252632126</v>
      </c>
      <c r="D133" s="26">
        <f>D132+C132*tau+(k/m)*(L0*D132/((D132^2)+(('comportamento na vertical'!D132^2)))^(1/2)-D132)*tau^2</f>
        <v>-5.6840982124560728E-2</v>
      </c>
    </row>
    <row r="134" spans="2:4">
      <c r="B134" s="26">
        <f t="shared" si="2"/>
        <v>1.3100000000000009</v>
      </c>
      <c r="C134" s="26">
        <f>C133+(k/m)*((L0*D133/((D133^2)+('comportamento na vertical'!D133^2))^(1/2))-D133)*tau</f>
        <v>0.35493611292901955</v>
      </c>
      <c r="D134" s="26">
        <f>D133+C133*tau+(k/m)*(L0*D133/((D133^2)+(('comportamento na vertical'!D133^2)))^(1/2)-D133)*tau^2</f>
        <v>-5.3291620995270531E-2</v>
      </c>
    </row>
    <row r="135" spans="2:4">
      <c r="B135" s="26">
        <f t="shared" si="2"/>
        <v>1.320000000000001</v>
      </c>
      <c r="C135" s="26">
        <f>C134+(k/m)*((L0*D134/((D134^2)+('comportamento na vertical'!D134^2))^(1/2))-D134)*tau</f>
        <v>0.363569123269669</v>
      </c>
      <c r="D135" s="26">
        <f>D134+C134*tau+(k/m)*(L0*D134/((D134^2)+(('comportamento na vertical'!D134^2)))^(1/2)-D134)*tau^2</f>
        <v>-4.9655929762573839E-2</v>
      </c>
    </row>
    <row r="136" spans="2:4">
      <c r="B136" s="26">
        <f t="shared" si="2"/>
        <v>1.330000000000001</v>
      </c>
      <c r="C136" s="26">
        <f>C135+(k/m)*((L0*D135/((D135^2)+('comportamento na vertical'!D135^2))^(1/2))-D135)*tau</f>
        <v>0.37163753595424104</v>
      </c>
      <c r="D136" s="26">
        <f>D135+C135*tau+(k/m)*(L0*D135/((D135^2)+(('comportamento na vertical'!D135^2)))^(1/2)-D135)*tau^2</f>
        <v>-4.5939554403031428E-2</v>
      </c>
    </row>
    <row r="137" spans="2:4">
      <c r="B137" s="26">
        <f t="shared" si="2"/>
        <v>1.340000000000001</v>
      </c>
      <c r="C137" s="26">
        <f>C136+(k/m)*((L0*D136/((D136^2)+('comportamento na vertical'!D136^2))^(1/2))-D136)*tau</f>
        <v>0.37911708349695472</v>
      </c>
      <c r="D137" s="26">
        <f>D136+C136*tau+(k/m)*(L0*D136/((D136^2)+(('comportamento na vertical'!D136^2)))^(1/2)-D136)*tau^2</f>
        <v>-4.214838356806188E-2</v>
      </c>
    </row>
    <row r="138" spans="2:4">
      <c r="B138" s="26">
        <f t="shared" si="2"/>
        <v>1.350000000000001</v>
      </c>
      <c r="C138" s="26">
        <f>C137+(k/m)*((L0*D137/((D137^2)+('comportamento na vertical'!D137^2))^(1/2))-D137)*tau</f>
        <v>0.38598619281580726</v>
      </c>
      <c r="D138" s="26">
        <f>D137+C137*tau+(k/m)*(L0*D137/((D137^2)+(('comportamento na vertical'!D137^2)))^(1/2)-D137)*tau^2</f>
        <v>-3.8288521639903803E-2</v>
      </c>
    </row>
    <row r="139" spans="2:4">
      <c r="B139" s="26">
        <f t="shared" si="2"/>
        <v>1.360000000000001</v>
      </c>
      <c r="C139" s="26">
        <f>C138+(k/m)*((L0*D138/((D138^2)+('comportamento na vertical'!D138^2))^(1/2))-D138)*tau</f>
        <v>0.39222611951083253</v>
      </c>
      <c r="D139" s="26">
        <f>D138+C138*tau+(k/m)*(L0*D138/((D138^2)+(('comportamento na vertical'!D138^2)))^(1/2)-D138)*tau^2</f>
        <v>-3.4366260444795481E-2</v>
      </c>
    </row>
    <row r="140" spans="2:4">
      <c r="B140" s="26">
        <f t="shared" si="2"/>
        <v>1.370000000000001</v>
      </c>
      <c r="C140" s="26">
        <f>C139+(k/m)*((L0*D139/((D139^2)+('comportamento na vertical'!D139^2))^(1/2))-D139)*tau</f>
        <v>0.39782106124899363</v>
      </c>
      <c r="D140" s="26">
        <f>D139+C139*tau+(k/m)*(L0*D139/((D139^2)+(('comportamento na vertical'!D139^2)))^(1/2)-D139)*tau^2</f>
        <v>-3.0388049832305544E-2</v>
      </c>
    </row>
    <row r="141" spans="2:4">
      <c r="B141" s="26">
        <f t="shared" si="2"/>
        <v>1.380000000000001</v>
      </c>
      <c r="C141" s="26">
        <f>C140+(k/m)*((L0*D140/((D140^2)+('comportamento na vertical'!D140^2))^(1/2))-D140)*tau</f>
        <v>0.40275824947196509</v>
      </c>
      <c r="D141" s="26">
        <f>D140+C140*tau+(k/m)*(L0*D140/((D140^2)+(('comportamento na vertical'!D140^2)))^(1/2)-D140)*tau^2</f>
        <v>-2.6360467337585892E-2</v>
      </c>
    </row>
    <row r="142" spans="2:4">
      <c r="B142" s="26">
        <f t="shared" si="2"/>
        <v>1.390000000000001</v>
      </c>
      <c r="C142" s="26">
        <f>C141+(k/m)*((L0*D141/((D141^2)+('comportamento na vertical'!D141^2))^(1/2))-D141)*tau</f>
        <v>0.4070280187367411</v>
      </c>
      <c r="D142" s="26">
        <f>D141+C141*tau+(k/m)*(L0*D141/((D141^2)+(('comportamento na vertical'!D141^2)))^(1/2)-D141)*tau^2</f>
        <v>-2.229018715021848E-2</v>
      </c>
    </row>
    <row r="143" spans="2:4">
      <c r="B143" s="26">
        <f t="shared" si="2"/>
        <v>1.400000000000001</v>
      </c>
      <c r="C143" s="26">
        <f>C142+(k/m)*((L0*D142/((D142^2)+('comportamento na vertical'!D142^2))^(1/2))-D142)*tau</f>
        <v>0.41062385309480642</v>
      </c>
      <c r="D143" s="26">
        <f>D142+C142*tau+(k/m)*(L0*D142/((D142^2)+(('comportamento na vertical'!D142^2)))^(1/2)-D142)*tau^2</f>
        <v>-1.8183948619270415E-2</v>
      </c>
    </row>
    <row r="144" spans="2:4">
      <c r="B144" s="26">
        <f t="shared" si="2"/>
        <v>1.410000000000001</v>
      </c>
      <c r="C144" s="26">
        <f>C143+(k/m)*((L0*D143/((D143^2)+('comportamento na vertical'!D143^2))^(1/2))-D143)*tau</f>
        <v>0.41354240901438166</v>
      </c>
      <c r="D144" s="26">
        <f>D143+C143*tau+(k/m)*(L0*D143/((D143^2)+(('comportamento na vertical'!D143^2)))^(1/2)-D143)*tau^2</f>
        <v>-1.4048524529126596E-2</v>
      </c>
    </row>
    <row r="145" spans="2:4">
      <c r="B145" s="26">
        <f t="shared" si="2"/>
        <v>1.420000000000001</v>
      </c>
      <c r="C145" s="26">
        <f>C144+(k/m)*((L0*D144/((D144^2)+('comportamento na vertical'!D144^2))^(1/2))-D144)*tau</f>
        <v>0.41578351445291928</v>
      </c>
      <c r="D145" s="26">
        <f>D144+C144*tau+(k/m)*(L0*D144/((D144^2)+(('comportamento na vertical'!D144^2)))^(1/2)-D144)*tau^2</f>
        <v>-9.8906893845974037E-3</v>
      </c>
    </row>
    <row r="146" spans="2:4">
      <c r="B146" s="26">
        <f t="shared" si="2"/>
        <v>1.430000000000001</v>
      </c>
      <c r="C146" s="26">
        <f>C145+(k/m)*((L0*D145/((D145^2)+('comportamento na vertical'!D145^2))^(1/2))-D145)*tau</f>
        <v>0.41735014379459068</v>
      </c>
      <c r="D146" s="26">
        <f>D145+C145*tau+(k/m)*(L0*D145/((D145^2)+(('comportamento na vertical'!D145^2)))^(1/2)-D145)*tau^2</f>
        <v>-5.7171879466514971E-3</v>
      </c>
    </row>
    <row r="147" spans="2:4">
      <c r="B147" s="26">
        <f t="shared" si="2"/>
        <v>1.4400000000000011</v>
      </c>
      <c r="C147" s="26">
        <f>C146+(k/m)*((L0*D146/((D146^2)+('comportamento na vertical'!D146^2))^(1/2))-D146)*tau</f>
        <v>0.41824836848105312</v>
      </c>
      <c r="D147" s="26">
        <f>D146+C146*tau+(k/m)*(L0*D146/((D146^2)+(('comportamento na vertical'!D146^2)))^(1/2)-D146)*tau^2</f>
        <v>-1.5347042618409658E-3</v>
      </c>
    </row>
    <row r="148" spans="2:4">
      <c r="B148" s="26">
        <f t="shared" si="2"/>
        <v>1.4500000000000011</v>
      </c>
      <c r="C148" s="26">
        <f>C147+(k/m)*((L0*D147/((D147^2)+('comportamento na vertical'!D147^2))^(1/2))-D147)*tau</f>
        <v>0.41848728328449997</v>
      </c>
      <c r="D148" s="26">
        <f>D147+C147*tau+(k/m)*(L0*D147/((D147^2)+(('comportamento na vertical'!D147^2)))^(1/2)-D147)*tau^2</f>
        <v>2.6501685710040336E-3</v>
      </c>
    </row>
    <row r="149" spans="2:4">
      <c r="B149" s="26">
        <f t="shared" si="2"/>
        <v>1.4600000000000011</v>
      </c>
      <c r="C149" s="26">
        <f>C148+(k/m)*((L0*D148/((D148^2)+('comportamento na vertical'!D148^2))^(1/2))-D148)*tau</f>
        <v>0.41807890830114247</v>
      </c>
      <c r="D149" s="26">
        <f>D148+C148*tau+(k/m)*(L0*D148/((D148^2)+(('comportamento na vertical'!D148^2)))^(1/2)-D148)*tau^2</f>
        <v>6.8309576540154585E-3</v>
      </c>
    </row>
    <row r="150" spans="2:4">
      <c r="B150" s="26">
        <f t="shared" si="2"/>
        <v>1.4700000000000011</v>
      </c>
      <c r="C150" s="26">
        <f>C149+(k/m)*((L0*D149/((D149^2)+('comportamento na vertical'!D149^2))^(1/2))-D149)*tau</f>
        <v>0.41703806688218004</v>
      </c>
      <c r="D150" s="26">
        <f>D149+C149*tau+(k/m)*(L0*D149/((D149^2)+(('comportamento na vertical'!D149^2)))^(1/2)-D149)*tau^2</f>
        <v>1.1001338322837258E-2</v>
      </c>
    </row>
    <row r="151" spans="2:4">
      <c r="B151" s="26">
        <f t="shared" si="2"/>
        <v>1.4800000000000011</v>
      </c>
      <c r="C151" s="26">
        <f>C150+(k/m)*((L0*D150/((D150^2)+('comportamento na vertical'!D150^2))^(1/2))-D150)*tau</f>
        <v>0.41538223986936457</v>
      </c>
      <c r="D151" s="26">
        <f>D150+C150*tau+(k/m)*(L0*D150/((D150^2)+(('comportamento na vertical'!D150^2)))^(1/2)-D150)*tau^2</f>
        <v>1.5155160721530904E-2</v>
      </c>
    </row>
    <row r="152" spans="2:4">
      <c r="B152" s="26">
        <f t="shared" si="2"/>
        <v>1.4900000000000011</v>
      </c>
      <c r="C152" s="26">
        <f>C151+(k/m)*((L0*D151/((D151^2)+('comportamento na vertical'!D151^2))^(1/2))-D151)*tau</f>
        <v>0.41313139666483639</v>
      </c>
      <c r="D152" s="26">
        <f>D151+C151*tau+(k/m)*(L0*D151/((D151^2)+(('comportamento na vertical'!D151^2)))^(1/2)-D151)*tau^2</f>
        <v>1.9286474688179265E-2</v>
      </c>
    </row>
    <row r="153" spans="2:4">
      <c r="B153" s="26">
        <f t="shared" si="2"/>
        <v>1.5000000000000011</v>
      </c>
      <c r="C153" s="26">
        <f>C152+(k/m)*((L0*D152/((D152^2)+('comportamento na vertical'!D152^2))^(1/2))-D152)*tau</f>
        <v>0.41030780384132665</v>
      </c>
      <c r="D153" s="26">
        <f>D152+C152*tau+(k/m)*(L0*D152/((D152^2)+(('comportamento na vertical'!D152^2)))^(1/2)-D152)*tau^2</f>
        <v>2.338955272659253E-2</v>
      </c>
    </row>
    <row r="154" spans="2:4">
      <c r="B154" s="26">
        <f t="shared" si="2"/>
        <v>1.5100000000000011</v>
      </c>
      <c r="C154" s="26">
        <f>C153+(k/m)*((L0*D153/((D153^2)+('comportamento na vertical'!D153^2))^(1/2))-D153)*tau</f>
        <v>0.40693581219028002</v>
      </c>
      <c r="D154" s="26">
        <f>D153+C153*tau+(k/m)*(L0*D153/((D153^2)+(('comportamento na vertical'!D153^2)))^(1/2)-D153)*tau^2</f>
        <v>2.7458910848495333E-2</v>
      </c>
    </row>
    <row r="155" spans="2:4">
      <c r="B155" s="26">
        <f t="shared" si="2"/>
        <v>1.5200000000000011</v>
      </c>
      <c r="C155" s="26">
        <f>C154+(k/m)*((L0*D154/((D154^2)+('comportamento na vertical'!D154^2))^(1/2))-D154)*tau</f>
        <v>0.40304162331291243</v>
      </c>
      <c r="D155" s="26">
        <f>D154+C154*tau+(k/m)*(L0*D154/((D154^2)+(('comportamento na vertical'!D154^2)))^(1/2)-D154)*tau^2</f>
        <v>3.1489327081624462E-2</v>
      </c>
    </row>
    <row r="156" spans="2:4">
      <c r="B156" s="26">
        <f t="shared" si="2"/>
        <v>1.5300000000000011</v>
      </c>
      <c r="C156" s="26">
        <f>C155+(k/m)*((L0*D155/((D155^2)+('comportamento na vertical'!D155^2))^(1/2))-D155)*tau</f>
        <v>0.39865303708329564</v>
      </c>
      <c r="D156" s="26">
        <f>D155+C155*tau+(k/m)*(L0*D155/((D155^2)+(('comportamento na vertical'!D155^2)))^(1/2)-D155)*tau^2</f>
        <v>3.5475857452457418E-2</v>
      </c>
    </row>
    <row r="157" spans="2:4">
      <c r="B157" s="26">
        <f t="shared" si="2"/>
        <v>1.5400000000000011</v>
      </c>
      <c r="C157" s="26">
        <f>C156+(k/m)*((L0*D156/((D156^2)+('comportamento na vertical'!D156^2))^(1/2))-D156)*tau</f>
        <v>0.39379918155337046</v>
      </c>
      <c r="D157" s="26">
        <f>D156+C156*tau+(k/m)*(L0*D156/((D156^2)+(('comportamento na vertical'!D156^2)))^(1/2)-D156)*tau^2</f>
        <v>3.9413849267991123E-2</v>
      </c>
    </row>
    <row r="158" spans="2:4">
      <c r="B158" s="26">
        <f t="shared" si="2"/>
        <v>1.5500000000000012</v>
      </c>
      <c r="C158" s="26">
        <f>C157+(k/m)*((L0*D157/((D157^2)+('comportamento na vertical'!D157^2))^(1/2))-D157)*tau</f>
        <v>0.38851022712679839</v>
      </c>
      <c r="D158" s="26">
        <f>D157+C157*tau+(k/m)*(L0*D157/((D157^2)+(('comportamento na vertical'!D157^2)))^(1/2)-D157)*tau^2</f>
        <v>4.3298951539259105E-2</v>
      </c>
    </row>
    <row r="159" spans="2:4">
      <c r="B159" s="26">
        <f t="shared" si="2"/>
        <v>1.5600000000000012</v>
      </c>
      <c r="C159" s="26">
        <f>C158+(k/m)*((L0*D158/((D158^2)+('comportamento na vertical'!D158^2))^(1/2))-D158)*tau</f>
        <v>0.38281708710040041</v>
      </c>
      <c r="D159" s="26">
        <f>D158+C158*tau+(k/m)*(L0*D158/((D158^2)+(('comportamento na vertical'!D158^2)))^(1/2)-D158)*tau^2</f>
        <v>4.7127122410263109E-2</v>
      </c>
    </row>
    <row r="160" spans="2:4">
      <c r="B160" s="26">
        <f t="shared" si="2"/>
        <v>1.5700000000000012</v>
      </c>
      <c r="C160" s="26">
        <f>C159+(k/m)*((L0*D159/((D159^2)+('comportamento na vertical'!D159^2))^(1/2))-D159)*tau</f>
        <v>0.3767511069562145</v>
      </c>
      <c r="D160" s="26">
        <f>D159+C159*tau+(k/m)*(L0*D159/((D159^2)+(('comportamento na vertical'!D159^2)))^(1/2)-D159)*tau^2</f>
        <v>5.0894633479825251E-2</v>
      </c>
    </row>
    <row r="161" spans="2:4">
      <c r="B161" s="26">
        <f t="shared" si="2"/>
        <v>1.5800000000000012</v>
      </c>
      <c r="C161" s="26">
        <f>C160+(k/m)*((L0*D160/((D160^2)+('comportamento na vertical'!D160^2))^(1/2))-D160)*tau</f>
        <v>0.37034374508035628</v>
      </c>
      <c r="D161" s="26">
        <f>D160+C160*tau+(k/m)*(L0*D160/((D160^2)+(('comportamento na vertical'!D160^2)))^(1/2)-D160)*tau^2</f>
        <v>5.4598070930628809E-2</v>
      </c>
    </row>
    <row r="162" spans="2:4">
      <c r="B162" s="26">
        <f t="shared" si="2"/>
        <v>1.5900000000000012</v>
      </c>
      <c r="C162" s="26">
        <f>C161+(k/m)*((L0*D161/((D161^2)+('comportamento na vertical'!D161^2))^(1/2))-D161)*tau</f>
        <v>0.36362624788193809</v>
      </c>
      <c r="D162" s="26">
        <f>D161+C161*tau+(k/m)*(L0*D161/((D161^2)+(('comportamento na vertical'!D161^2)))^(1/2)-D161)*tau^2</f>
        <v>5.823433340944819E-2</v>
      </c>
    </row>
    <row r="163" spans="2:4">
      <c r="B163" s="26">
        <f t="shared" si="2"/>
        <v>1.6000000000000012</v>
      </c>
      <c r="C163" s="26">
        <f>C162+(k/m)*((L0*D162/((D162^2)+('comportamento na vertical'!D162^2))^(1/2))-D162)*tau</f>
        <v>0.35662932257986601</v>
      </c>
      <c r="D163" s="26">
        <f>D162+C162*tau+(k/m)*(L0*D162/((D162^2)+(('comportamento na vertical'!D162^2)))^(1/2)-D162)*tau^2</f>
        <v>6.1800626635246853E-2</v>
      </c>
    </row>
    <row r="164" spans="2:4">
      <c r="B164" s="26">
        <f t="shared" si="2"/>
        <v>1.6100000000000012</v>
      </c>
      <c r="C164" s="26">
        <f>C163+(k/m)*((L0*D163/((D163^2)+('comportamento na vertical'!D163^2))^(1/2))-D163)*tau</f>
        <v>0.34938281120938391</v>
      </c>
      <c r="D164" s="26">
        <f>D163+C163*tau+(k/m)*(L0*D163/((D163^2)+(('comportamento na vertical'!D163^2)))^(1/2)-D163)*tau^2</f>
        <v>6.5294454747340691E-2</v>
      </c>
    </row>
    <row r="165" spans="2:4">
      <c r="B165" s="26">
        <f t="shared" si="2"/>
        <v>1.6200000000000012</v>
      </c>
      <c r="C165" s="26">
        <f>C164+(k/m)*((L0*D164/((D164^2)+('comportamento na vertical'!D164^2))^(1/2))-D164)*tau</f>
        <v>0.34191536966420977</v>
      </c>
      <c r="D165" s="26">
        <f>D164+C164*tau+(k/m)*(L0*D164/((D164^2)+(('comportamento na vertical'!D164^2)))^(1/2)-D164)*tau^2</f>
        <v>6.871360844398279E-2</v>
      </c>
    </row>
    <row r="166" spans="2:4">
      <c r="B166" s="26">
        <f t="shared" si="2"/>
        <v>1.6300000000000012</v>
      </c>
      <c r="C166" s="26">
        <f>C165+(k/m)*((L0*D165/((D165^2)+('comportamento na vertical'!D165^2))^(1/2))-D165)*tau</f>
        <v>0.33425415582298468</v>
      </c>
      <c r="D166" s="26">
        <f>D165+C165*tau+(k/m)*(L0*D165/((D165^2)+(('comportamento na vertical'!D165^2)))^(1/2)-D165)*tau^2</f>
        <v>7.2056150002212632E-2</v>
      </c>
    </row>
    <row r="167" spans="2:4">
      <c r="B167" s="26">
        <f t="shared" si="2"/>
        <v>1.6400000000000012</v>
      </c>
      <c r="C167" s="26">
        <f>C166+(k/m)*((L0*D166/((D166^2)+('comportamento na vertical'!D166^2))^(1/2))-D166)*tau</f>
        <v>0.32642453099826962</v>
      </c>
      <c r="D167" s="26">
        <f>D166+C166*tau+(k/m)*(L0*D166/((D166^2)+(('comportamento na vertical'!D166^2)))^(1/2)-D166)*tau^2</f>
        <v>7.5320395312195323E-2</v>
      </c>
    </row>
    <row r="168" spans="2:4">
      <c r="B168" s="26">
        <f t="shared" si="2"/>
        <v>1.6500000000000012</v>
      </c>
      <c r="C168" s="26">
        <f>C167+(k/m)*((L0*D167/((D167^2)+('comportamento na vertical'!D167^2))^(1/2))-D167)*tau</f>
        <v>0.31844977907934452</v>
      </c>
      <c r="D168" s="26">
        <f>D167+C167*tau+(k/m)*(L0*D167/((D167^2)+(('comportamento na vertical'!D167^2)))^(1/2)-D167)*tau^2</f>
        <v>7.8504893102988763E-2</v>
      </c>
    </row>
    <row r="169" spans="2:4">
      <c r="B169" s="26">
        <f t="shared" si="2"/>
        <v>1.6600000000000013</v>
      </c>
      <c r="C169" s="26">
        <f>C168+(k/m)*((L0*D168/((D168^2)+('comportamento na vertical'!D168^2))^(1/2))-D168)*tau</f>
        <v>0.3103508478030842</v>
      </c>
      <c r="D169" s="26">
        <f>D168+C168*tau+(k/m)*(L0*D168/((D168^2)+(('comportamento na vertical'!D168^2)))^(1/2)-D168)*tau^2</f>
        <v>8.1608401581019605E-2</v>
      </c>
    </row>
    <row r="170" spans="2:4">
      <c r="B170" s="26">
        <f t="shared" si="2"/>
        <v>1.6700000000000013</v>
      </c>
      <c r="C170" s="26">
        <f>C169+(k/m)*((L0*D169/((D169^2)+('comportamento na vertical'!D169^2))^(1/2))-D169)*tau</f>
        <v>0.30214611656699053</v>
      </c>
      <c r="D170" s="26">
        <f>D169+C169*tau+(k/m)*(L0*D169/((D169^2)+(('comportamento na vertical'!D169^2)))^(1/2)-D169)*tau^2</f>
        <v>8.4629862746689516E-2</v>
      </c>
    </row>
    <row r="171" spans="2:4">
      <c r="B171" s="26">
        <f t="shared" si="2"/>
        <v>1.6800000000000013</v>
      </c>
      <c r="C171" s="26">
        <f>C170+(k/m)*((L0*D170/((D170^2)+('comportamento na vertical'!D170^2))^(1/2))-D170)*tau</f>
        <v>0.29385119508288721</v>
      </c>
      <c r="D171" s="26">
        <f>D170+C170*tau+(k/m)*(L0*D170/((D170^2)+(('comportamento na vertical'!D170^2)))^(1/2)-D170)*tau^2</f>
        <v>8.7568374697518395E-2</v>
      </c>
    </row>
    <row r="172" spans="2:4">
      <c r="B172" s="26">
        <f t="shared" si="2"/>
        <v>1.6900000000000013</v>
      </c>
      <c r="C172" s="26">
        <f>C171+(k/m)*((L0*D171/((D171^2)+('comportamento na vertical'!D171^2))^(1/2))-D171)*tau</f>
        <v>0.28547875694860664</v>
      </c>
      <c r="D172" s="26">
        <f>D171+C171*tau+(k/m)*(L0*D171/((D171^2)+(('comportamento na vertical'!D171^2)))^(1/2)-D171)*tau^2</f>
        <v>9.0423162267004462E-2</v>
      </c>
    </row>
    <row r="173" spans="2:4">
      <c r="B173" s="26">
        <f t="shared" si="2"/>
        <v>1.7000000000000013</v>
      </c>
      <c r="C173" s="26">
        <f>C172+(k/m)*((L0*D172/((D172^2)+('comportamento na vertical'!D172^2))^(1/2))-D172)*tau</f>
        <v>0.2770384118808279</v>
      </c>
      <c r="D173" s="26">
        <f>D172+C172*tau+(k/m)*(L0*D172/((D172^2)+(('comportamento na vertical'!D172^2)))^(1/2)-D172)*tau^2</f>
        <v>9.3193546385812745E-2</v>
      </c>
    </row>
    <row r="174" spans="2:4">
      <c r="B174" s="26">
        <f t="shared" si="2"/>
        <v>1.7100000000000013</v>
      </c>
      <c r="C174" s="26">
        <f>C173+(k/m)*((L0*D173/((D173^2)+('comportamento na vertical'!D173^2))^(1/2))-D173)*tau</f>
        <v>0.26853661990140199</v>
      </c>
      <c r="D174" s="26">
        <f>D173+C173*tau+(k/m)*(L0*D173/((D173^2)+(('comportamento na vertical'!D173^2)))^(1/2)-D173)*tau^2</f>
        <v>9.5878912584826767E-2</v>
      </c>
    </row>
    <row r="175" spans="2:4">
      <c r="B175" s="26">
        <f t="shared" si="2"/>
        <v>1.7200000000000013</v>
      </c>
      <c r="C175" s="26">
        <f>C174+(k/m)*((L0*D174/((D174^2)+('comportamento na vertical'!D174^2))^(1/2))-D174)*tau</f>
        <v>0.25997665020289157</v>
      </c>
      <c r="D175" s="26">
        <f>D174+C174*tau+(k/m)*(L0*D174/((D174^2)+(('comportamento na vertical'!D174^2)))^(1/2)-D174)*tau^2</f>
        <v>9.8478679086855689E-2</v>
      </c>
    </row>
    <row r="176" spans="2:4">
      <c r="B176" s="26">
        <f t="shared" si="2"/>
        <v>1.7300000000000013</v>
      </c>
      <c r="C176" s="26">
        <f>C175+(k/m)*((L0*D175/((D175^2)+('comportamento na vertical'!D175^2))^(1/2))-D175)*tau</f>
        <v>0.25135858674264705</v>
      </c>
      <c r="D176" s="26">
        <f>D175+C175*tau+(k/m)*(L0*D175/((D175^2)+(('comportamento na vertical'!D175^2)))^(1/2)-D175)*tau^2</f>
        <v>0.10099226495428217</v>
      </c>
    </row>
    <row r="177" spans="2:4">
      <c r="B177" s="26">
        <f t="shared" si="2"/>
        <v>1.7400000000000013</v>
      </c>
      <c r="C177" s="26">
        <f>C176+(k/m)*((L0*D176/((D176^2)+('comportamento na vertical'!D176^2))^(1/2))-D176)*tau</f>
        <v>0.24267938184000629</v>
      </c>
      <c r="D177" s="26">
        <f>D176+C176*tau+(k/m)*(L0*D176/((D176^2)+(('comportamento na vertical'!D176^2)))^(1/2)-D176)*tau^2</f>
        <v>0.10341905877268223</v>
      </c>
    </row>
    <row r="178" spans="2:4">
      <c r="B178" s="26">
        <f t="shared" si="2"/>
        <v>1.7500000000000013</v>
      </c>
      <c r="C178" s="26">
        <f>C177+(k/m)*((L0*D177/((D177^2)+('comportamento na vertical'!D177^2))^(1/2))-D177)*tau</f>
        <v>0.2339329581950978</v>
      </c>
      <c r="D178" s="26">
        <f>D177+C177*tau+(k/m)*(L0*D177/((D177^2)+(('comportamento na vertical'!D177^2)))^(1/2)-D177)*tau^2</f>
        <v>0.10575838835463321</v>
      </c>
    </row>
    <row r="179" spans="2:4">
      <c r="B179" s="26">
        <f t="shared" si="2"/>
        <v>1.7600000000000013</v>
      </c>
      <c r="C179" s="26">
        <f>C178+(k/m)*((L0*D178/((D178^2)+('comportamento na vertical'!D178^2))^(1/2))-D178)*tau</f>
        <v>0.22511035883233518</v>
      </c>
      <c r="D179" s="26">
        <f>D178+C178*tau+(k/m)*(L0*D178/((D178^2)+(('comportamento na vertical'!D178^2)))^(1/2)-D178)*tau^2</f>
        <v>0.10800949194295656</v>
      </c>
    </row>
    <row r="180" spans="2:4">
      <c r="B180" s="26">
        <f t="shared" si="2"/>
        <v>1.7700000000000014</v>
      </c>
      <c r="C180" s="26">
        <f>C179+(k/m)*((L0*D179/((D179^2)+('comportamento na vertical'!D179^2))^(1/2))-D179)*tau</f>
        <v>0.21619994352348132</v>
      </c>
      <c r="D180" s="26">
        <f>D179+C179*tau+(k/m)*(L0*D179/((D179^2)+(('comportamento na vertical'!D179^2)))^(1/2)-D179)*tau^2</f>
        <v>0.11017149137819138</v>
      </c>
    </row>
    <row r="181" spans="2:4">
      <c r="B181" s="26">
        <f t="shared" si="2"/>
        <v>1.7800000000000014</v>
      </c>
      <c r="C181" s="26">
        <f>C180+(k/m)*((L0*D180/((D180^2)+('comportamento na vertical'!D180^2))^(1/2))-D180)*tau</f>
        <v>0.20718762929386497</v>
      </c>
      <c r="D181" s="26">
        <f>D180+C180*tau+(k/m)*(L0*D180/((D180^2)+(('comportamento na vertical'!D180^2)))^(1/2)-D180)*tau^2</f>
        <v>0.11224336767113004</v>
      </c>
    </row>
    <row r="182" spans="2:4">
      <c r="B182" s="26">
        <f t="shared" si="2"/>
        <v>1.7900000000000014</v>
      </c>
      <c r="C182" s="26">
        <f>C181+(k/m)*((L0*D181/((D181^2)+('comportamento na vertical'!D181^2))^(1/2))-D181)*tau</f>
        <v>0.19805717169251172</v>
      </c>
      <c r="D182" s="26">
        <f>D181+C181*tau+(k/m)*(L0*D181/((D181^2)+(('comportamento na vertical'!D181^2)))^(1/2)-D181)*tau^2</f>
        <v>0.11422393938805515</v>
      </c>
    </row>
    <row r="183" spans="2:4">
      <c r="B183" s="26">
        <f t="shared" si="2"/>
        <v>1.8000000000000014</v>
      </c>
      <c r="C183" s="26">
        <f>C182+(k/m)*((L0*D182/((D182^2)+('comportamento na vertical'!D182^2))^(1/2))-D182)*tau</f>
        <v>0.18879048264435144</v>
      </c>
      <c r="D183" s="26">
        <f>D182+C182*tau+(k/m)*(L0*D182/((D182^2)+(('comportamento na vertical'!D182^2)))^(1/2)-D182)*tau^2</f>
        <v>0.11611184421449867</v>
      </c>
    </row>
    <row r="184" spans="2:4">
      <c r="B184" s="26">
        <f t="shared" si="2"/>
        <v>1.8100000000000014</v>
      </c>
      <c r="C184" s="26">
        <f>C183+(k/m)*((L0*D183/((D183^2)+('comportamento na vertical'!D183^2))^(1/2))-D183)*tau</f>
        <v>0.17936797993048031</v>
      </c>
      <c r="D184" s="26">
        <f>D183+C183*tau+(k/m)*(L0*D183/((D183^2)+(('comportamento na vertical'!D183^2)))^(1/2)-D183)*tau^2</f>
        <v>0.11790552401380348</v>
      </c>
    </row>
    <row r="185" spans="2:4">
      <c r="B185" s="26">
        <f t="shared" si="2"/>
        <v>1.8200000000000014</v>
      </c>
      <c r="C185" s="26">
        <f>C184+(k/m)*((L0*D184/((D184^2)+('comportamento na vertical'!D184^2))^(1/2))-D184)*tau</f>
        <v>0.16976896268762395</v>
      </c>
      <c r="D185" s="26">
        <f>D184+C184*tau+(k/m)*(L0*D184/((D184^2)+(('comportamento na vertical'!D184^2)))^(1/2)-D184)*tau^2</f>
        <v>0.11960321364067973</v>
      </c>
    </row>
    <row r="186" spans="2:4">
      <c r="B186" s="26">
        <f t="shared" si="2"/>
        <v>1.8300000000000014</v>
      </c>
      <c r="C186" s="26">
        <f>C185+(k/m)*((L0*D185/((D185^2)+('comportamento na vertical'!D185^2))^(1/2))-D185)*tau</f>
        <v>0.15997200680264664</v>
      </c>
      <c r="D186" s="26">
        <f>D185+C185*tau+(k/m)*(L0*D185/((D185^2)+(('comportamento na vertical'!D185^2)))^(1/2)-D185)*tau^2</f>
        <v>0.12120293370870619</v>
      </c>
    </row>
    <row r="187" spans="2:4">
      <c r="B187" s="26">
        <f t="shared" si="2"/>
        <v>1.8400000000000014</v>
      </c>
      <c r="C187" s="26">
        <f>C186+(k/m)*((L0*D186/((D186^2)+('comportamento na vertical'!D186^2))^(1/2))-D186)*tau</f>
        <v>0.14995537371837231</v>
      </c>
      <c r="D187" s="26">
        <f>D186+C186*tau+(k/m)*(L0*D186/((D186^2)+(('comportamento na vertical'!D186^2)))^(1/2)-D186)*tau^2</f>
        <v>0.12270248744588992</v>
      </c>
    </row>
    <row r="188" spans="2:4">
      <c r="B188" s="26">
        <f t="shared" si="2"/>
        <v>1.8500000000000014</v>
      </c>
      <c r="C188" s="26">
        <f>C187+(k/m)*((L0*D187/((D187^2)+('comportamento na vertical'!D187^2))^(1/2))-D187)*tau</f>
        <v>0.13969742597253626</v>
      </c>
      <c r="D188" s="26">
        <f>D187+C187*tau+(k/m)*(L0*D187/((D187^2)+(('comportamento na vertical'!D187^2)))^(1/2)-D187)*tau^2</f>
        <v>0.12409946170561528</v>
      </c>
    </row>
    <row r="189" spans="2:4">
      <c r="B189" s="26">
        <f t="shared" si="2"/>
        <v>1.8600000000000014</v>
      </c>
      <c r="C189" s="26">
        <f>C188+(k/m)*((L0*D188/((D188^2)+('comportamento na vertical'!D188^2))^(1/2))-D188)*tau</f>
        <v>0.12917704276464886</v>
      </c>
      <c r="D189" s="26">
        <f>D188+C188*tau+(k/m)*(L0*D188/((D188^2)+(('comportamento na vertical'!D188^2)))^(1/2)-D188)*tau^2</f>
        <v>0.12539123213326178</v>
      </c>
    </row>
    <row r="190" spans="2:4">
      <c r="B190" s="26">
        <f t="shared" si="2"/>
        <v>1.8700000000000014</v>
      </c>
      <c r="C190" s="26">
        <f>C189+(k/m)*((L0*D189/((D189^2)+('comportamento na vertical'!D189^2))^(1/2))-D189)*tau</f>
        <v>0.11837402898118488</v>
      </c>
      <c r="D190" s="26">
        <f>D189+C189*tau+(k/m)*(L0*D189/((D189^2)+(('comportamento na vertical'!D189^2)))^(1/2)-D189)*tau^2</f>
        <v>0.12657497242307364</v>
      </c>
    </row>
    <row r="191" spans="2:4">
      <c r="B191" s="26">
        <f t="shared" si="2"/>
        <v>1.8800000000000014</v>
      </c>
      <c r="C191" s="26">
        <f>C190+(k/m)*((L0*D190/((D190^2)+('comportamento na vertical'!D190^2))^(1/2))-D190)*tau</f>
        <v>0.10726951139664204</v>
      </c>
      <c r="D191" s="26">
        <f>D190+C190*tau+(k/m)*(L0*D190/((D190^2)+(('comportamento na vertical'!D190^2)))^(1/2)-D190)*tau^2</f>
        <v>0.12764766753704007</v>
      </c>
    </row>
    <row r="192" spans="2:4">
      <c r="B192" s="26">
        <f t="shared" si="2"/>
        <v>1.8900000000000015</v>
      </c>
      <c r="C192" s="26">
        <f>C191+(k/m)*((L0*D191/((D191^2)+('comportamento na vertical'!D191^2))^(1/2))-D191)*tau</f>
        <v>9.5846316189962824E-2</v>
      </c>
      <c r="D192" s="26">
        <f>D191+C191*tau+(k/m)*(L0*D191/((D191^2)+(('comportamento na vertical'!D191^2)))^(1/2)-D191)*tau^2</f>
        <v>0.12860613069893972</v>
      </c>
    </row>
    <row r="193" spans="2:4">
      <c r="B193" s="26">
        <f t="shared" si="2"/>
        <v>1.9000000000000015</v>
      </c>
      <c r="C193" s="26">
        <f>C192+(k/m)*((L0*D192/((D192^2)+('comportamento na vertical'!D192^2))^(1/2))-D192)*tau</f>
        <v>8.4089322451641163E-2</v>
      </c>
      <c r="D193" s="26">
        <f>D192+C192*tau+(k/m)*(L0*D192/((D192^2)+(('comportamento na vertical'!D192^2)))^(1/2)-D192)*tau^2</f>
        <v>0.12944702392345614</v>
      </c>
    </row>
    <row r="194" spans="2:4">
      <c r="B194" s="26">
        <f t="shared" si="2"/>
        <v>1.9100000000000015</v>
      </c>
      <c r="C194" s="26">
        <f>C193+(k/m)*((L0*D193/((D193^2)+('comportamento na vertical'!D193^2))^(1/2))-D193)*tau</f>
        <v>7.1985786982709438E-2</v>
      </c>
      <c r="D194" s="26">
        <f>D193+C193*tau+(k/m)*(L0*D193/((D193^2)+(('comportamento na vertical'!D193^2)))^(1/2)-D193)*tau^2</f>
        <v>0.13016688179328323</v>
      </c>
    </row>
    <row r="195" spans="2:4">
      <c r="B195" s="26">
        <f t="shared" si="2"/>
        <v>1.9200000000000015</v>
      </c>
      <c r="C195" s="26">
        <f>C194+(k/m)*((L0*D194/((D194^2)+('comportamento na vertical'!D194^2))^(1/2))-D194)*tau</f>
        <v>5.9525636377446935E-2</v>
      </c>
      <c r="D195" s="26">
        <f>D194+C194*tau+(k/m)*(L0*D194/((D194^2)+(('comportamento na vertical'!D194^2)))^(1/2)-D194)*tau^2</f>
        <v>0.1307621381570577</v>
      </c>
    </row>
    <row r="196" spans="2:4">
      <c r="B196" s="26">
        <f t="shared" ref="B196:B259" si="3">B195+tau</f>
        <v>1.9300000000000015</v>
      </c>
      <c r="C196" s="26">
        <f>C195+(k/m)*((L0*D195/((D195^2)+('comportamento na vertical'!D195^2))^(1/2))-D195)*tau</f>
        <v>4.6701723111725685E-2</v>
      </c>
      <c r="D196" s="26">
        <f>D195+C195*tau+(k/m)*(L0*D195/((D195^2)+(('comportamento na vertical'!D195^2)))^(1/2)-D195)*tau^2</f>
        <v>0.13122915538817495</v>
      </c>
    </row>
    <row r="197" spans="2:4">
      <c r="B197" s="26">
        <f t="shared" si="3"/>
        <v>1.9400000000000015</v>
      </c>
      <c r="C197" s="26">
        <f>C196+(k/m)*((L0*D196/((D196^2)+('comportamento na vertical'!D196^2))^(1/2))-D196)*tau</f>
        <v>3.3510043104227935E-2</v>
      </c>
      <c r="D197" s="26">
        <f>D196+C196*tau+(k/m)*(L0*D196/((D196^2)+(('comportamento na vertical'!D196^2)))^(1/2)-D196)*tau^2</f>
        <v>0.13156425581921721</v>
      </c>
    </row>
    <row r="198" spans="2:4">
      <c r="B198" s="26">
        <f t="shared" si="3"/>
        <v>1.9500000000000015</v>
      </c>
      <c r="C198" s="26">
        <f>C197+(k/m)*((L0*D197/((D197^2)+('comportamento na vertical'!D197^2))^(1/2))-D197)*tau</f>
        <v>1.9949912956313744E-2</v>
      </c>
      <c r="D198" s="26">
        <f>D197+C197*tau+(k/m)*(L0*D197/((D197^2)+(('comportamento na vertical'!D197^2)))^(1/2)-D197)*tau^2</f>
        <v>0.13176375494878037</v>
      </c>
    </row>
    <row r="199" spans="2:4">
      <c r="B199" s="26">
        <f t="shared" si="3"/>
        <v>1.9600000000000015</v>
      </c>
      <c r="C199" s="26">
        <f>C198+(k/m)*((L0*D198/((D198^2)+('comportamento na vertical'!D198^2))^(1/2))-D198)*tau</f>
        <v>6.0241057889823327E-3</v>
      </c>
      <c r="D199" s="26">
        <f>D198+C198*tau+(k/m)*(L0*D198/((D198^2)+(('comportamento na vertical'!D198^2)))^(1/2)-D198)*tau^2</f>
        <v>0.13182399600667019</v>
      </c>
    </row>
    <row r="200" spans="2:4">
      <c r="B200" s="26">
        <f t="shared" si="3"/>
        <v>1.9700000000000015</v>
      </c>
      <c r="C200" s="26">
        <f>C199+(k/m)*((L0*D199/((D199^2)+('comportamento na vertical'!D199^2))^(1/2))-D199)*tau</f>
        <v>-8.2610547335484081E-3</v>
      </c>
      <c r="D200" s="26">
        <f>D199+C199*tau+(k/m)*(L0*D199/((D199^2)+(('comportamento na vertical'!D199^2)))^(1/2)-D199)*tau^2</f>
        <v>0.1317413854593347</v>
      </c>
    </row>
    <row r="201" spans="2:4">
      <c r="B201" s="26">
        <f t="shared" si="3"/>
        <v>1.9800000000000015</v>
      </c>
      <c r="C201" s="26">
        <f>C200+(k/m)*((L0*D200/((D200^2)+('comportamento na vertical'!D200^2))^(1/2))-D200)*tau</f>
        <v>-2.2895641986719922E-2</v>
      </c>
      <c r="D201" s="26">
        <f>D200+C200*tau+(k/m)*(L0*D200/((D200^2)+(('comportamento na vertical'!D200^2)))^(1/2)-D200)*tau^2</f>
        <v>0.1315124290394675</v>
      </c>
    </row>
    <row r="202" spans="2:4">
      <c r="B202" s="26">
        <f t="shared" si="3"/>
        <v>1.9900000000000015</v>
      </c>
      <c r="C202" s="26">
        <f>C201+(k/m)*((L0*D201/((D201^2)+('comportamento na vertical'!D201^2))^(1/2))-D201)*tau</f>
        <v>-3.7866114812818007E-2</v>
      </c>
      <c r="D202" s="26">
        <f>D201+C201*tau+(k/m)*(L0*D201/((D201^2)+(('comportamento na vertical'!D201^2)))^(1/2)-D201)*tau^2</f>
        <v>0.13113376789133932</v>
      </c>
    </row>
    <row r="203" spans="2:4">
      <c r="B203" s="26">
        <f t="shared" si="3"/>
        <v>2.0000000000000013</v>
      </c>
      <c r="C203" s="26">
        <f>C202+(k/m)*((L0*D202/((D202^2)+('comportamento na vertical'!D202^2))^(1/2))-D202)*tau</f>
        <v>-5.3155345542362821E-2</v>
      </c>
      <c r="D203" s="26">
        <f>D202+C202*tau+(k/m)*(L0*D202/((D202^2)+(('comportamento na vertical'!D202^2)))^(1/2)-D202)*tau^2</f>
        <v>0.13060221443591569</v>
      </c>
    </row>
    <row r="204" spans="2:4">
      <c r="B204" s="26">
        <f t="shared" si="3"/>
        <v>2.0100000000000011</v>
      </c>
      <c r="C204" s="26">
        <f>C203+(k/m)*((L0*D203/((D203^2)+('comportamento na vertical'!D203^2))^(1/2))-D203)*tau</f>
        <v>-6.8742685940980458E-2</v>
      </c>
      <c r="D204" s="26">
        <f>D203+C203*tau+(k/m)*(L0*D203/((D203^2)+(('comportamento na vertical'!D203^2)))^(1/2)-D203)*tau^2</f>
        <v>0.12991478757650587</v>
      </c>
    </row>
    <row r="205" spans="2:4">
      <c r="B205" s="26">
        <f t="shared" si="3"/>
        <v>2.0200000000000009</v>
      </c>
      <c r="C205" s="26">
        <f>C204+(k/m)*((L0*D204/((D204^2)+('comportamento na vertical'!D204^2))^(1/2))-D204)*tau</f>
        <v>-8.4604069063195689E-2</v>
      </c>
      <c r="D205" s="26">
        <f>D204+C204*tau+(k/m)*(L0*D204/((D204^2)+(('comportamento na vertical'!D204^2)))^(1/2)-D204)*tau^2</f>
        <v>0.12906874688587391</v>
      </c>
    </row>
    <row r="206" spans="2:4">
      <c r="B206" s="26">
        <f t="shared" si="3"/>
        <v>2.0300000000000007</v>
      </c>
      <c r="C206" s="26">
        <f>C205+(k/m)*((L0*D205/((D205^2)+('comportamento na vertical'!D205^2))^(1/2))-D205)*tau</f>
        <v>-0.10071214471088243</v>
      </c>
      <c r="D206" s="26">
        <f>D205+C205*tau+(k/m)*(L0*D205/((D205^2)+(('comportamento na vertical'!D205^2)))^(1/2)-D205)*tau^2</f>
        <v>0.12806162543876509</v>
      </c>
    </row>
    <row r="207" spans="2:4">
      <c r="B207" s="26">
        <f t="shared" si="3"/>
        <v>2.0400000000000005</v>
      </c>
      <c r="C207" s="26">
        <f>C206+(k/m)*((L0*D206/((D206^2)+('comportamento na vertical'!D206^2))^(1/2))-D206)*tau</f>
        <v>-0.11703644597228573</v>
      </c>
      <c r="D207" s="26">
        <f>D206+C206*tau+(k/m)*(L0*D206/((D206^2)+(('comportamento na vertical'!D206^2)))^(1/2)-D206)*tau^2</f>
        <v>0.12689126097904224</v>
      </c>
    </row>
    <row r="208" spans="2:4">
      <c r="B208" s="26">
        <f t="shared" si="3"/>
        <v>2.0500000000000003</v>
      </c>
      <c r="C208" s="26">
        <f>C207+(k/m)*((L0*D207/((D207^2)+('comportamento na vertical'!D207^2))^(1/2))-D207)*tau</f>
        <v>-0.13354358415221582</v>
      </c>
      <c r="D208" s="26">
        <f>D207+C207*tau+(k/m)*(L0*D207/((D207^2)+(('comportamento na vertical'!D207^2)))^(1/2)-D207)*tau^2</f>
        <v>0.12555582513752009</v>
      </c>
    </row>
    <row r="209" spans="2:4">
      <c r="B209" s="26">
        <f t="shared" si="3"/>
        <v>2.06</v>
      </c>
      <c r="C209" s="26">
        <f>C208+(k/m)*((L0*D208/((D208^2)+('comportamento na vertical'!D208^2))^(1/2))-D208)*tau</f>
        <v>-0.1501974692891585</v>
      </c>
      <c r="D209" s="26">
        <f>D208+C208*tau+(k/m)*(L0*D208/((D208^2)+(('comportamento na vertical'!D208^2)))^(1/2)-D208)*tau^2</f>
        <v>0.12405385044462851</v>
      </c>
    </row>
    <row r="210" spans="2:4">
      <c r="B210" s="26">
        <f t="shared" si="3"/>
        <v>2.0699999999999998</v>
      </c>
      <c r="C210" s="26">
        <f>C209+(k/m)*((L0*D209/((D209^2)+('comportamento na vertical'!D209^2))^(1/2))-D209)*tau</f>
        <v>-0.16695955338429314</v>
      </c>
      <c r="D210" s="26">
        <f>D209+C209*tau+(k/m)*(L0*D209/((D209^2)+(('comportamento na vertical'!D209^2)))^(1/2)-D209)*tau^2</f>
        <v>0.12238425491078558</v>
      </c>
    </row>
    <row r="211" spans="2:4">
      <c r="B211" s="26">
        <f t="shared" si="3"/>
        <v>2.0799999999999996</v>
      </c>
      <c r="C211" s="26">
        <f>C210+(k/m)*((L0*D210/((D210^2)+('comportamento na vertical'!D210^2))^(1/2))-D210)*tau</f>
        <v>-0.18378909343441516</v>
      </c>
      <c r="D211" s="26">
        <f>D210+C210*tau+(k/m)*(L0*D210/((D210^2)+(('comportamento na vertical'!D210^2)))^(1/2)-D210)*tau^2</f>
        <v>0.12054636397644143</v>
      </c>
    </row>
    <row r="212" spans="2:4">
      <c r="B212" s="26">
        <f t="shared" si="3"/>
        <v>2.0899999999999994</v>
      </c>
      <c r="C212" s="26">
        <f>C211+(k/m)*((L0*D211/((D211^2)+('comportamento na vertical'!D211^2))^(1/2))-D211)*tau</f>
        <v>-0.20064343135943127</v>
      </c>
      <c r="D212" s="26">
        <f>D211+C211*tau+(k/m)*(L0*D211/((D211^2)+(('comportamento na vertical'!D211^2)))^(1/2)-D211)*tau^2</f>
        <v>0.11853992966284711</v>
      </c>
    </row>
    <row r="213" spans="2:4">
      <c r="B213" s="26">
        <f t="shared" si="3"/>
        <v>2.0999999999999992</v>
      </c>
      <c r="C213" s="26">
        <f>C212+(k/m)*((L0*D212/((D212^2)+('comportamento na vertical'!D212^2))^(1/2))-D212)*tau</f>
        <v>-0.21747828793976853</v>
      </c>
      <c r="D213" s="26">
        <f>D212+C212*tau+(k/m)*(L0*D212/((D212^2)+(('comportamento na vertical'!D212^2)))^(1/2)-D212)*tau^2</f>
        <v>0.11636514678344942</v>
      </c>
    </row>
    <row r="214" spans="2:4">
      <c r="B214" s="26">
        <f t="shared" si="3"/>
        <v>2.109999999999999</v>
      </c>
      <c r="C214" s="26">
        <f>C213+(k/m)*((L0*D213/((D213^2)+('comportamento na vertical'!D213^2))^(1/2))-D213)*tau</f>
        <v>-0.23424806792459366</v>
      </c>
      <c r="D214" s="26">
        <f>D213+C213*tau+(k/m)*(L0*D213/((D213^2)+(('comportamento na vertical'!D213^2)))^(1/2)-D213)*tau^2</f>
        <v>0.11402266610420349</v>
      </c>
    </row>
    <row r="215" spans="2:4">
      <c r="B215" s="26">
        <f t="shared" si="3"/>
        <v>2.1199999999999988</v>
      </c>
      <c r="C215" s="26">
        <f>C214+(k/m)*((L0*D214/((D214^2)+('comportamento na vertical'!D214^2))^(1/2))-D214)*tau</f>
        <v>-0.25090617353367139</v>
      </c>
      <c r="D215" s="26">
        <f>D214+C214*tau+(k/m)*(L0*D214/((D214^2)+(('comportamento na vertical'!D214^2)))^(1/2)-D214)*tau^2</f>
        <v>0.11151360436886677</v>
      </c>
    </row>
    <row r="216" spans="2:4">
      <c r="B216" s="26">
        <f t="shared" si="3"/>
        <v>2.1299999999999986</v>
      </c>
      <c r="C216" s="26">
        <f>C215+(k/m)*((L0*D215/((D215^2)+('comportamento na vertical'!D215^2))^(1/2))-D215)*tau</f>
        <v>-0.26740532365012915</v>
      </c>
      <c r="D216" s="26">
        <f>D215+C215*tau+(k/m)*(L0*D215/((D215^2)+(('comportamento na vertical'!D215^2)))^(1/2)-D215)*tau^2</f>
        <v>0.10883955113236549</v>
      </c>
    </row>
    <row r="217" spans="2:4">
      <c r="B217" s="26">
        <f t="shared" si="3"/>
        <v>2.1399999999999983</v>
      </c>
      <c r="C217" s="26">
        <f>C216+(k/m)*((L0*D216/((D216^2)+('comportamento na vertical'!D216^2))^(1/2))-D216)*tau</f>
        <v>-0.283697876085099</v>
      </c>
      <c r="D217" s="26">
        <f>D216+C216*tau+(k/m)*(L0*D216/((D216^2)+(('comportamento na vertical'!D216^2)))^(1/2)-D216)*tau^2</f>
        <v>0.1060025723715145</v>
      </c>
    </row>
    <row r="218" spans="2:4">
      <c r="B218" s="26">
        <f t="shared" si="3"/>
        <v>2.1499999999999981</v>
      </c>
      <c r="C218" s="26">
        <f>C217+(k/m)*((L0*D217/((D217^2)+('comportamento na vertical'!D217^2))^(1/2))-D217)*tau</f>
        <v>-0.29973615038553375</v>
      </c>
      <c r="D218" s="26">
        <f>D217+C217*tau+(k/m)*(L0*D217/((D217^2)+(('comportamento na vertical'!D217^2)))^(1/2)-D217)*tau^2</f>
        <v>0.10300521086765917</v>
      </c>
    </row>
    <row r="219" spans="2:4">
      <c r="B219" s="26">
        <f t="shared" si="3"/>
        <v>2.1599999999999979</v>
      </c>
      <c r="C219" s="26">
        <f>C218+(k/m)*((L0*D218/((D218^2)+('comportamento na vertical'!D218^2))^(1/2))-D218)*tau</f>
        <v>-0.31547274875134451</v>
      </c>
      <c r="D219" s="26">
        <f>D218+C218*tau+(k/m)*(L0*D218/((D218^2)+(('comportamento na vertical'!D218^2)))^(1/2)-D218)*tau^2</f>
        <v>9.9850483380145724E-2</v>
      </c>
    </row>
    <row r="220" spans="2:4">
      <c r="B220" s="26">
        <f t="shared" si="3"/>
        <v>2.1699999999999977</v>
      </c>
      <c r="C220" s="26">
        <f>C219+(k/m)*((L0*D219/((D219^2)+('comportamento na vertical'!D219^2))^(1/2))-D219)*tau</f>
        <v>-0.33086087272577824</v>
      </c>
      <c r="D220" s="26">
        <f>D219+C219*tau+(k/m)*(L0*D219/((D219^2)+(('comportamento na vertical'!D219^2)))^(1/2)-D219)*tau^2</f>
        <v>9.6541874652887938E-2</v>
      </c>
    </row>
    <row r="221" spans="2:4">
      <c r="B221" s="26">
        <f t="shared" si="3"/>
        <v>2.1799999999999975</v>
      </c>
      <c r="C221" s="26">
        <f>C220+(k/m)*((L0*D220/((D220^2)+('comportamento na vertical'!D220^2))^(1/2))-D220)*tau</f>
        <v>-0.34585463342247247</v>
      </c>
      <c r="D221" s="26">
        <f>D220+C220*tau+(k/m)*(L0*D220/((D220^2)+(('comportamento na vertical'!D220^2)))^(1/2)-D220)*tau^2</f>
        <v>9.3083328318663214E-2</v>
      </c>
    </row>
    <row r="222" spans="2:4">
      <c r="B222" s="26">
        <f t="shared" si="3"/>
        <v>2.1899999999999973</v>
      </c>
      <c r="C222" s="26">
        <f>C221+(k/m)*((L0*D221/((D221^2)+('comportamento na vertical'!D221^2))^(1/2))-D221)*tau</f>
        <v>-0.36040935315308165</v>
      </c>
      <c r="D222" s="26">
        <f>D221+C221*tau+(k/m)*(L0*D221/((D221^2)+(('comportamento na vertical'!D221^2)))^(1/2)-D221)*tau^2</f>
        <v>8.9479234787132392E-2</v>
      </c>
    </row>
    <row r="223" spans="2:4">
      <c r="B223" s="26">
        <f t="shared" si="3"/>
        <v>2.1999999999999971</v>
      </c>
      <c r="C223" s="26">
        <f>C222+(k/m)*((L0*D222/((D222^2)+('comportamento na vertical'!D222^2))^(1/2))-D222)*tau</f>
        <v>-0.37448185642027154</v>
      </c>
      <c r="D223" s="26">
        <f>D222+C222*tau+(k/m)*(L0*D222/((D222^2)+(('comportamento na vertical'!D222^2)))^(1/2)-D222)*tau^2</f>
        <v>8.5734416222929669E-2</v>
      </c>
    </row>
    <row r="224" spans="2:4">
      <c r="B224" s="26">
        <f t="shared" si="3"/>
        <v>2.2099999999999969</v>
      </c>
      <c r="C224" s="26">
        <f>C223+(k/m)*((L0*D223/((D223^2)+('comportamento na vertical'!D223^2))^(1/2))-D223)*tau</f>
        <v>-0.38803074834198281</v>
      </c>
      <c r="D224" s="26">
        <f>D223+C223*tau+(k/m)*(L0*D223/((D223^2)+(('comportamento na vertical'!D223^2)))^(1/2)-D223)*tau^2</f>
        <v>8.1854108739509851E-2</v>
      </c>
    </row>
    <row r="225" spans="2:4">
      <c r="B225" s="26">
        <f t="shared" si="3"/>
        <v>2.2199999999999966</v>
      </c>
      <c r="C225" s="26">
        <f>C224+(k/m)*((L0*D224/((D224^2)+('comportamento na vertical'!D224^2))^(1/2))-D224)*tau</f>
        <v>-0.40101667867414803</v>
      </c>
      <c r="D225" s="26">
        <f>D224+C224*tau+(k/m)*(L0*D224/((D224^2)+(('comportamento na vertical'!D224^2)))^(1/2)-D224)*tau^2</f>
        <v>7.7843941952768364E-2</v>
      </c>
    </row>
    <row r="226" spans="2:4">
      <c r="B226" s="26">
        <f t="shared" si="3"/>
        <v>2.2299999999999964</v>
      </c>
      <c r="C226" s="26">
        <f>C225+(k/m)*((L0*D225/((D225^2)+('comportamento na vertical'!D225^2))^(1/2))-D225)*tau</f>
        <v>-0.41340258970064692</v>
      </c>
      <c r="D226" s="26">
        <f>D225+C225*tau+(k/m)*(L0*D225/((D225^2)+(('comportamento na vertical'!D225^2)))^(1/2)-D225)*tau^2</f>
        <v>7.3709916055761882E-2</v>
      </c>
    </row>
    <row r="227" spans="2:4">
      <c r="B227" s="26">
        <f t="shared" si="3"/>
        <v>2.2399999999999962</v>
      </c>
      <c r="C227" s="26">
        <f>C226+(k/m)*((L0*D226/((D226^2)+('comportamento na vertical'!D226^2))^(1/2))-D226)*tau</f>
        <v>-0.42515394636149351</v>
      </c>
      <c r="D227" s="26">
        <f>D226+C226*tau+(k/m)*(L0*D226/((D226^2)+(('comportamento na vertical'!D226^2)))^(1/2)-D226)*tau^2</f>
        <v>6.9458376592146945E-2</v>
      </c>
    </row>
    <row r="228" spans="2:4">
      <c r="B228" s="26">
        <f t="shared" si="3"/>
        <v>2.249999999999996</v>
      </c>
      <c r="C228" s="26">
        <f>C227+(k/m)*((L0*D227/((D227^2)+('comportamento na vertical'!D227^2))^(1/2))-D227)*tau</f>
        <v>-0.436238947093462</v>
      </c>
      <c r="D228" s="26">
        <f>D227+C227*tau+(k/m)*(L0*D227/((D227^2)+(('comportamento na vertical'!D227^2)))^(1/2)-D227)*tau^2</f>
        <v>6.5095987121212326E-2</v>
      </c>
    </row>
    <row r="229" spans="2:4">
      <c r="B229" s="26">
        <f t="shared" si="3"/>
        <v>2.2599999999999958</v>
      </c>
      <c r="C229" s="26">
        <f>C228+(k/m)*((L0*D228/((D228^2)+('comportamento na vertical'!D228^2))^(1/2))-D228)*tau</f>
        <v>-0.4466287139620837</v>
      </c>
      <c r="D229" s="26">
        <f>D228+C228*tau+(k/m)*(L0*D228/((D228^2)+(('comportamento na vertical'!D228^2)))^(1/2)-D228)*tau^2</f>
        <v>6.0629699981591491E-2</v>
      </c>
    </row>
    <row r="230" spans="2:4">
      <c r="B230" s="26">
        <f t="shared" si="3"/>
        <v>2.2699999999999956</v>
      </c>
      <c r="C230" s="26">
        <f>C229+(k/m)*((L0*D229/((D229^2)+('comportamento na vertical'!D229^2))^(1/2))-D229)*tau</f>
        <v>-0.45629746077077055</v>
      </c>
      <c r="D230" s="26">
        <f>D229+C229*tau+(k/m)*(L0*D229/((D229^2)+(('comportamento na vertical'!D229^2)))^(1/2)-D229)*tau^2</f>
        <v>5.606672537388379E-2</v>
      </c>
    </row>
    <row r="231" spans="2:4">
      <c r="B231" s="26">
        <f t="shared" si="3"/>
        <v>2.2799999999999954</v>
      </c>
      <c r="C231" s="26">
        <f>C230+(k/m)*((L0*D230/((D230^2)+('comportamento na vertical'!D230^2))^(1/2))-D230)*tau</f>
        <v>-0.46522263794241847</v>
      </c>
      <c r="D231" s="26">
        <f>D230+C230*tau+(k/m)*(L0*D230/((D230^2)+(('comportamento na vertical'!D230^2)))^(1/2)-D230)*tau^2</f>
        <v>5.1414498994459601E-2</v>
      </c>
    </row>
    <row r="232" spans="2:4">
      <c r="B232" s="26">
        <f t="shared" si="3"/>
        <v>2.2899999999999952</v>
      </c>
      <c r="C232" s="26">
        <f>C231+(k/m)*((L0*D231/((D231^2)+('comportamento na vertical'!D231^2))^(1/2))-D231)*tau</f>
        <v>-0.47338505308196538</v>
      </c>
      <c r="D232" s="26">
        <f>D231+C231*tau+(k/m)*(L0*D231/((D231^2)+(('comportamento na vertical'!D231^2)))^(1/2)-D231)*tau^2</f>
        <v>4.6680648463639951E-2</v>
      </c>
    </row>
    <row r="233" spans="2:4">
      <c r="B233" s="26">
        <f t="shared" si="3"/>
        <v>2.2999999999999949</v>
      </c>
      <c r="C233" s="26">
        <f>C232+(k/m)*((L0*D232/((D232^2)+('comportamento na vertical'!D232^2))^(1/2))-D232)*tau</f>
        <v>-0.48076896624585963</v>
      </c>
      <c r="D233" s="26">
        <f>D232+C232*tau+(k/m)*(L0*D232/((D232^2)+(('comportamento na vertical'!D232^2)))^(1/2)-D232)*tau^2</f>
        <v>4.1872958801181352E-2</v>
      </c>
    </row>
    <row r="234" spans="2:4">
      <c r="B234" s="26">
        <f t="shared" si="3"/>
        <v>2.3099999999999947</v>
      </c>
      <c r="C234" s="26">
        <f>C233+(k/m)*((L0*D233/((D233^2)+('comportamento na vertical'!D233^2))^(1/2))-D233)*tau</f>
        <v>-0.48736215906714675</v>
      </c>
      <c r="D234" s="26">
        <f>D233+C233*tau+(k/m)*(L0*D233/((D233^2)+(('comportamento na vertical'!D233^2)))^(1/2)-D233)*tau^2</f>
        <v>3.6999337210509881E-2</v>
      </c>
    </row>
    <row r="235" spans="2:4">
      <c r="B235" s="26">
        <f t="shared" si="3"/>
        <v>2.3199999999999945</v>
      </c>
      <c r="C235" s="26">
        <f>C234+(k/m)*((L0*D234/((D234^2)+('comportamento na vertical'!D234^2))^(1/2))-D234)*tau</f>
        <v>-0.49315597701389957</v>
      </c>
      <c r="D235" s="26">
        <f>D234+C234*tau+(k/m)*(L0*D234/((D234^2)+(('comportamento na vertical'!D234^2)))^(1/2)-D234)*tau^2</f>
        <v>3.2067777440370884E-2</v>
      </c>
    </row>
    <row r="236" spans="2:4">
      <c r="B236" s="26">
        <f t="shared" si="3"/>
        <v>2.3299999999999943</v>
      </c>
      <c r="C236" s="26">
        <f>C235+(k/m)*((L0*D235/((D235^2)+('comportamento na vertical'!D235^2))^(1/2))-D235)*tau</f>
        <v>-0.49814534419507867</v>
      </c>
      <c r="D236" s="26">
        <f>D235+C235*tau+(k/m)*(L0*D235/((D235^2)+(('comportamento na vertical'!D235^2)))^(1/2)-D235)*tau^2</f>
        <v>2.7086323998420099E-2</v>
      </c>
    </row>
    <row r="237" spans="2:4">
      <c r="B237" s="26">
        <f t="shared" si="3"/>
        <v>2.3399999999999941</v>
      </c>
      <c r="C237" s="26">
        <f>C236+(k/m)*((L0*D236/((D236^2)+('comportamento na vertical'!D236^2))^(1/2))-D236)*tau</f>
        <v>-0.50232875027276136</v>
      </c>
      <c r="D237" s="26">
        <f>D236+C236*tau+(k/m)*(L0*D236/((D236^2)+(('comportamento na vertical'!D236^2)))^(1/2)-D236)*tau^2</f>
        <v>2.2063036495692488E-2</v>
      </c>
    </row>
    <row r="238" spans="2:4">
      <c r="B238" s="26">
        <f t="shared" si="3"/>
        <v>2.3499999999999939</v>
      </c>
      <c r="C238" s="26">
        <f>C237+(k/m)*((L0*D237/((D237^2)+('comportamento na vertical'!D237^2))^(1/2))-D237)*tau</f>
        <v>-0.50570820919423454</v>
      </c>
      <c r="D238" s="26">
        <f>D237+C237*tau+(k/m)*(L0*D237/((D237^2)+(('comportamento na vertical'!D237^2)))^(1/2)-D237)*tau^2</f>
        <v>1.7005954403750141E-2</v>
      </c>
    </row>
    <row r="239" spans="2:4">
      <c r="B239" s="26">
        <f t="shared" si="3"/>
        <v>2.3599999999999937</v>
      </c>
      <c r="C239" s="26">
        <f>C238+(k/m)*((L0*D238/((D238^2)+('comportamento na vertical'!D238^2))^(1/2))-D238)*tau</f>
        <v>-0.50828918962296155</v>
      </c>
      <c r="D239" s="26">
        <f>D238+C238*tau+(k/m)*(L0*D238/((D238^2)+(('comportamento na vertical'!D238^2)))^(1/2)-D238)*tau^2</f>
        <v>1.1923062507520526E-2</v>
      </c>
    </row>
    <row r="240" spans="2:4">
      <c r="B240" s="26">
        <f t="shared" si="3"/>
        <v>2.3699999999999934</v>
      </c>
      <c r="C240" s="26">
        <f>C239+(k/m)*((L0*D239/((D239^2)+('comportamento na vertical'!D239^2))^(1/2))-D239)*tau</f>
        <v>-0.51008051712517644</v>
      </c>
      <c r="D240" s="26">
        <f>D239+C239*tau+(k/m)*(L0*D239/((D239^2)+(('comportamento na vertical'!D239^2)))^(1/2)-D239)*tau^2</f>
        <v>6.8222573362687611E-3</v>
      </c>
    </row>
    <row r="241" spans="2:4">
      <c r="B241" s="26">
        <f t="shared" si="3"/>
        <v>2.3799999999999932</v>
      </c>
      <c r="C241" s="26">
        <f>C240+(k/m)*((L0*D240/((D240^2)+('comportamento na vertical'!D240^2))^(1/2))-D240)*tau</f>
        <v>-0.51109424836006068</v>
      </c>
      <c r="D241" s="26">
        <f>D240+C240*tau+(k/m)*(L0*D240/((D240^2)+(('comportamento na vertical'!D240^2)))^(1/2)-D240)*tau^2</f>
        <v>1.7113148526681544E-3</v>
      </c>
    </row>
    <row r="242" spans="2:4">
      <c r="B242" s="26">
        <f t="shared" si="3"/>
        <v>2.389999999999993</v>
      </c>
      <c r="C242" s="26">
        <f>C241+(k/m)*((L0*D241/((D241^2)+('comportamento na vertical'!D241^2))^(1/2))-D241)*tau</f>
        <v>-0.51134551772726555</v>
      </c>
      <c r="D242" s="26">
        <f>D241+C241*tau+(k/m)*(L0*D241/((D241^2)+(('comportamento na vertical'!D241^2)))^(1/2)-D241)*tau^2</f>
        <v>-3.4021403246045009E-3</v>
      </c>
    </row>
    <row r="243" spans="2:4">
      <c r="B243" s="26">
        <f t="shared" si="3"/>
        <v>2.3999999999999928</v>
      </c>
      <c r="C243" s="26">
        <f>C242+(k/m)*((L0*D242/((D242^2)+('comportamento na vertical'!D242^2))^(1/2))-D242)*tau</f>
        <v>-0.510852357146937</v>
      </c>
      <c r="D243" s="26">
        <f>D242+C242*tau+(k/m)*(L0*D242/((D242^2)+(('comportamento na vertical'!D242^2)))^(1/2)-D242)*tau^2</f>
        <v>-8.5106638960738713E-3</v>
      </c>
    </row>
    <row r="244" spans="2:4">
      <c r="B244" s="26">
        <f t="shared" si="3"/>
        <v>2.4099999999999926</v>
      </c>
      <c r="C244" s="26">
        <f>C243+(k/m)*((L0*D243/((D243^2)+('comportamento na vertical'!D243^2))^(1/2))-D243)*tau</f>
        <v>-0.50963548988509699</v>
      </c>
      <c r="D244" s="26">
        <f>D243+C243*tau+(k/m)*(L0*D243/((D243^2)+(('comportamento na vertical'!D243^2)))^(1/2)-D243)*tau^2</f>
        <v>-1.3607018794924841E-2</v>
      </c>
    </row>
    <row r="245" spans="2:4">
      <c r="B245" s="26">
        <f t="shared" si="3"/>
        <v>2.4199999999999924</v>
      </c>
      <c r="C245" s="26">
        <f>C244+(k/m)*((L0*D244/((D244^2)+('comportamento na vertical'!D244^2))^(1/2))-D244)*tau</f>
        <v>-0.50771809959158853</v>
      </c>
      <c r="D245" s="26">
        <f>D244+C244*tau+(k/m)*(L0*D244/((D244^2)+(('comportamento na vertical'!D244^2)))^(1/2)-D244)*tau^2</f>
        <v>-1.8684199790840725E-2</v>
      </c>
    </row>
    <row r="246" spans="2:4">
      <c r="B246" s="26">
        <f t="shared" si="3"/>
        <v>2.4299999999999922</v>
      </c>
      <c r="C246" s="26">
        <f>C245+(k/m)*((L0*D245/((D245^2)+('comportamento na vertical'!D245^2))^(1/2))-D245)*tau</f>
        <v>-0.50512557598865859</v>
      </c>
      <c r="D246" s="26">
        <f>D245+C245*tau+(k/m)*(L0*D245/((D245^2)+(('comportamento na vertical'!D245^2)))^(1/2)-D245)*tau^2</f>
        <v>-2.373545555072731E-2</v>
      </c>
    </row>
    <row r="247" spans="2:4">
      <c r="B247" s="26">
        <f t="shared" si="3"/>
        <v>2.439999999999992</v>
      </c>
      <c r="C247" s="26">
        <f>C246+(k/m)*((L0*D246/((D246^2)+('comportamento na vertical'!D246^2))^(1/2))-D246)*tau</f>
        <v>-0.50188523893483949</v>
      </c>
      <c r="D247" s="26">
        <f>D246+C246*tau+(k/m)*(L0*D246/((D246^2)+(('comportamento na vertical'!D246^2)))^(1/2)-D246)*tau^2</f>
        <v>-2.8754307940075705E-2</v>
      </c>
    </row>
    <row r="248" spans="2:4">
      <c r="B248" s="26">
        <f t="shared" si="3"/>
        <v>2.4499999999999917</v>
      </c>
      <c r="C248" s="26">
        <f>C247+(k/m)*((L0*D247/((D247^2)+('comportamento na vertical'!D247^2))^(1/2))-D247)*tau</f>
        <v>-0.49802604288952534</v>
      </c>
      <c r="D248" s="26">
        <f>D247+C247*tau+(k/m)*(L0*D247/((D247^2)+(('comportamento na vertical'!D247^2)))^(1/2)-D247)*tau^2</f>
        <v>-3.3734568368970964E-2</v>
      </c>
    </row>
    <row r="249" spans="2:4">
      <c r="B249" s="26">
        <f t="shared" si="3"/>
        <v>2.4599999999999915</v>
      </c>
      <c r="C249" s="26">
        <f>C248+(k/m)*((L0*D248/((D248^2)+('comportamento na vertical'!D248^2))^(1/2))-D248)*tau</f>
        <v>-0.49357826411599465</v>
      </c>
      <c r="D249" s="26">
        <f>D248+C248*tau+(k/m)*(L0*D248/((D248^2)+(('comportamento na vertical'!D248^2)))^(1/2)-D248)*tau^2</f>
        <v>-3.8670351010130909E-2</v>
      </c>
    </row>
    <row r="250" spans="2:4">
      <c r="B250" s="26">
        <f t="shared" si="3"/>
        <v>2.4699999999999913</v>
      </c>
      <c r="C250" s="26">
        <f>C249+(k/m)*((L0*D249/((D249^2)+('comportamento na vertical'!D249^2))^(1/2))-D249)*tau</f>
        <v>-0.48857317328098082</v>
      </c>
      <c r="D250" s="26">
        <f>D249+C249*tau+(k/m)*(L0*D249/((D249^2)+(('comportamento na vertical'!D249^2)))^(1/2)-D249)*tau^2</f>
        <v>-4.3556082742940712E-2</v>
      </c>
    </row>
    <row r="251" spans="2:4">
      <c r="B251" s="26">
        <f t="shared" si="3"/>
        <v>2.4799999999999911</v>
      </c>
      <c r="C251" s="26">
        <f>C250+(k/m)*((L0*D250/((D250^2)+('comportamento na vertical'!D250^2))^(1/2))-D250)*tau</f>
        <v>-0.48304269643239139</v>
      </c>
      <c r="D251" s="26">
        <f>D250+C250*tau+(k/m)*(L0*D250/((D250^2)+(('comportamento na vertical'!D250^2)))^(1/2)-D250)*tau^2</f>
        <v>-4.838650970726463E-2</v>
      </c>
    </row>
    <row r="252" spans="2:4">
      <c r="B252" s="26">
        <f t="shared" si="3"/>
        <v>2.4899999999999909</v>
      </c>
      <c r="C252" s="26">
        <f>C251+(k/m)*((L0*D251/((D251^2)+('comportamento na vertical'!D251^2))^(1/2))-D251)*tau</f>
        <v>-0.47701906765724517</v>
      </c>
      <c r="D252" s="26">
        <f>D251+C251*tau+(k/m)*(L0*D251/((D251^2)+(('comportamento na vertical'!D251^2)))^(1/2)-D251)*tau^2</f>
        <v>-5.3156700383837081E-2</v>
      </c>
    </row>
    <row r="253" spans="2:4">
      <c r="B253" s="26">
        <f t="shared" si="3"/>
        <v>2.4999999999999907</v>
      </c>
      <c r="C253" s="26">
        <f>C252+(k/m)*((L0*D252/((D252^2)+('comportamento na vertical'!D252^2))^(1/2))-D252)*tau</f>
        <v>-0.47053447703179435</v>
      </c>
      <c r="D253" s="26">
        <f>D252+C252*tau+(k/m)*(L0*D252/((D252^2)+(('comportamento na vertical'!D252^2)))^(1/2)-D252)*tau^2</f>
        <v>-5.7862045154155023E-2</v>
      </c>
    </row>
    <row r="254" spans="2:4">
      <c r="B254" s="26">
        <f t="shared" si="3"/>
        <v>2.5099999999999905</v>
      </c>
      <c r="C254" s="26">
        <f>C253+(k/m)*((L0*D253/((D253^2)+('comportamento na vertical'!D253^2))^(1/2))-D253)*tau</f>
        <v>-0.4636207177662211</v>
      </c>
      <c r="D254" s="26">
        <f>D253+C253*tau+(k/m)*(L0*D253/((D253^2)+(('comportamento na vertical'!D253^2)))^(1/2)-D253)*tau^2</f>
        <v>-6.2498252331817238E-2</v>
      </c>
    </row>
    <row r="255" spans="2:4">
      <c r="B255" s="26">
        <f t="shared" si="3"/>
        <v>2.5199999999999902</v>
      </c>
      <c r="C255" s="26">
        <f>C254+(k/m)*((L0*D254/((D254^2)+('comportamento na vertical'!D254^2))^(1/2))-D254)*tau</f>
        <v>-0.45630883670710598</v>
      </c>
      <c r="D255" s="26">
        <f>D254+C254*tau+(k/m)*(L0*D254/((D254^2)+(('comportamento na vertical'!D254^2)))^(1/2)-D254)*tau^2</f>
        <v>-6.7061340698888305E-2</v>
      </c>
    </row>
    <row r="256" spans="2:4">
      <c r="B256" s="26">
        <f t="shared" si="3"/>
        <v>2.52999999999999</v>
      </c>
      <c r="C256" s="26">
        <f>C255+(k/m)*((L0*D255/((D255^2)+('comportamento na vertical'!D255^2))^(1/2))-D255)*tau</f>
        <v>-0.44862879258086963</v>
      </c>
      <c r="D256" s="26">
        <f>D255+C255*tau+(k/m)*(L0*D255/((D255^2)+(('comportamento na vertical'!D255^2)))^(1/2)-D255)*tau^2</f>
        <v>-7.1547628624697004E-2</v>
      </c>
    </row>
    <row r="257" spans="2:4">
      <c r="B257" s="26">
        <f t="shared" si="3"/>
        <v>2.5399999999999898</v>
      </c>
      <c r="C257" s="26">
        <f>C256+(k/m)*((L0*D256/((D256^2)+('comportamento na vertical'!D256^2))^(1/2))-D256)*tau</f>
        <v>-0.44060912652867734</v>
      </c>
      <c r="D257" s="26">
        <f>D256+C256*tau+(k/m)*(L0*D256/((D256^2)+(('comportamento na vertical'!D256^2)))^(1/2)-D256)*tau^2</f>
        <v>-7.5953719889983784E-2</v>
      </c>
    </row>
    <row r="258" spans="2:4">
      <c r="B258" s="26">
        <f t="shared" si="3"/>
        <v>2.5499999999999896</v>
      </c>
      <c r="C258" s="26">
        <f>C257+(k/m)*((L0*D257/((D257^2)+('comportamento na vertical'!D257^2))^(1/2))-D257)*tau</f>
        <v>-0.4322766495856657</v>
      </c>
      <c r="D258" s="26">
        <f>D257+C257*tau+(k/m)*(L0*D257/((D257^2)+(('comportamento na vertical'!D257^2)))^(1/2)-D257)*tau^2</f>
        <v>-8.0276486385840451E-2</v>
      </c>
    </row>
    <row r="259" spans="2:4">
      <c r="B259" s="26">
        <f t="shared" si="3"/>
        <v>2.5599999999999894</v>
      </c>
      <c r="C259" s="26">
        <f>C258+(k/m)*((L0*D258/((D258^2)+('comportamento na vertical'!D258^2))^(1/2))-D258)*tau</f>
        <v>-0.4236561517828466</v>
      </c>
      <c r="D259" s="26">
        <f>D258+C258*tau+(k/m)*(L0*D258/((D258^2)+(('comportamento na vertical'!D258^2)))^(1/2)-D258)*tau^2</f>
        <v>-8.4513047903668911E-2</v>
      </c>
    </row>
    <row r="260" spans="2:4">
      <c r="B260" s="26">
        <f t="shared" ref="B260:B323" si="4">B259+tau</f>
        <v>2.5699999999999892</v>
      </c>
      <c r="C260" s="26">
        <f>C259+(k/m)*((L0*D259/((D259^2)+('comportamento na vertical'!D259^2))^(1/2))-D259)*tau</f>
        <v>-0.41477013748760688</v>
      </c>
      <c r="D260" s="26">
        <f>D259+C259*tau+(k/m)*(L0*D259/((D259^2)+(('comportamento na vertical'!D259^2)))^(1/2)-D259)*tau^2</f>
        <v>-8.8660749278544976E-2</v>
      </c>
    </row>
    <row r="261" spans="2:4">
      <c r="B261" s="26">
        <f t="shared" si="4"/>
        <v>2.579999999999989</v>
      </c>
      <c r="C261" s="26">
        <f>C260+(k/m)*((L0*D260/((D260^2)+('comportamento na vertical'!D260^2))^(1/2))-D260)*tau</f>
        <v>-0.40563859143889963</v>
      </c>
      <c r="D261" s="26">
        <f>D260+C260*tau+(k/m)*(L0*D260/((D260^2)+(('comportamento na vertical'!D260^2)))^(1/2)-D260)*tau^2</f>
        <v>-9.2717135192933967E-2</v>
      </c>
    </row>
    <row r="262" spans="2:4">
      <c r="B262" s="26">
        <f t="shared" si="4"/>
        <v>2.5899999999999888</v>
      </c>
      <c r="C262" s="26">
        <f>C261+(k/m)*((L0*D261/((D261^2)+('comportamento na vertical'!D261^2))^(1/2))-D261)*tau</f>
        <v>-0.39627877966890612</v>
      </c>
      <c r="D262" s="26">
        <f>D261+C261*tau+(k/m)*(L0*D261/((D261^2)+(('comportamento na vertical'!D261^2)))^(1/2)-D261)*tau^2</f>
        <v>-9.6679922989623024E-2</v>
      </c>
    </row>
    <row r="263" spans="2:4">
      <c r="B263" s="26">
        <f t="shared" si="4"/>
        <v>2.5999999999999885</v>
      </c>
      <c r="C263" s="26">
        <f>C262+(k/m)*((L0*D262/((D262^2)+('comportamento na vertical'!D262^2))^(1/2))-D262)*tau</f>
        <v>-0.38670508913010626</v>
      </c>
      <c r="D263" s="26">
        <f>D262+C262*tau+(k/m)*(L0*D262/((D262^2)+(('comportamento na vertical'!D262^2)))^(1/2)-D262)*tau^2</f>
        <v>-0.10054697388092408</v>
      </c>
    </row>
    <row r="264" spans="2:4">
      <c r="B264" s="26">
        <f t="shared" si="4"/>
        <v>2.6099999999999883</v>
      </c>
      <c r="C264" s="26">
        <f>C263+(k/m)*((L0*D263/((D263^2)+('comportamento na vertical'!D263^2))^(1/2))-D263)*tau</f>
        <v>-0.376928909365015</v>
      </c>
      <c r="D264" s="26">
        <f>D263+C263*tau+(k/m)*(L0*D263/((D263^2)+(('comportamento na vertical'!D263^2)))^(1/2)-D263)*tau^2</f>
        <v>-0.10431626297457422</v>
      </c>
    </row>
    <row r="265" spans="2:4">
      <c r="B265" s="26">
        <f t="shared" si="4"/>
        <v>2.6199999999999881</v>
      </c>
      <c r="C265" s="26">
        <f>C264+(k/m)*((L0*D264/((D264^2)+('comportamento na vertical'!D264^2))^(1/2))-D264)*tau</f>
        <v>-0.36695855896924112</v>
      </c>
      <c r="D265" s="26">
        <f>D264+C264*tau+(k/m)*(L0*D264/((D264^2)+(('comportamento na vertical'!D264^2)))^(1/2)-D264)*tau^2</f>
        <v>-0.10798584856426663</v>
      </c>
    </row>
    <row r="266" spans="2:4">
      <c r="B266" s="26">
        <f t="shared" si="4"/>
        <v>2.6299999999999879</v>
      </c>
      <c r="C266" s="26">
        <f>C265+(k/m)*((L0*D265/((D265^2)+('comportamento na vertical'!D265^2))^(1/2))-D265)*tau</f>
        <v>-0.35679925891546005</v>
      </c>
      <c r="D266" s="26">
        <f>D265+C265*tau+(k/m)*(L0*D265/((D265^2)+(('comportamento na vertical'!D265^2)))^(1/2)-D265)*tau^2</f>
        <v>-0.11155384115342122</v>
      </c>
    </row>
    <row r="267" spans="2:4">
      <c r="B267" s="26">
        <f t="shared" si="4"/>
        <v>2.6399999999999877</v>
      </c>
      <c r="C267" s="26">
        <f>C266+(k/m)*((L0*D266/((D266^2)+('comportamento na vertical'!D266^2))^(1/2))-D266)*tau</f>
        <v>-0.34645315403942312</v>
      </c>
      <c r="D267" s="26">
        <f>D266+C266*tau+(k/m)*(L0*D266/((D266^2)+(('comportamento na vertical'!D266^2)))^(1/2)-D266)*tau^2</f>
        <v>-0.11501837269381546</v>
      </c>
    </row>
    <row r="268" spans="2:4">
      <c r="B268" s="26">
        <f t="shared" si="4"/>
        <v>2.6499999999999875</v>
      </c>
      <c r="C268" s="26">
        <f>C267+(k/m)*((L0*D267/((D267^2)+('comportamento na vertical'!D267^2))^(1/2))-D267)*tau</f>
        <v>-0.33591938315669817</v>
      </c>
      <c r="D268" s="26">
        <f>D267+C267*tau+(k/m)*(L0*D267/((D267^2)+(('comportamento na vertical'!D267^2)))^(1/2)-D267)*tau^2</f>
        <v>-0.11837756652538245</v>
      </c>
    </row>
    <row r="269" spans="2:4">
      <c r="B269" s="26">
        <f t="shared" si="4"/>
        <v>2.6599999999999873</v>
      </c>
      <c r="C269" s="26">
        <f>C268+(k/m)*((L0*D268/((D268^2)+('comportamento na vertical'!D268^2))^(1/2))-D268)*tau</f>
        <v>-0.32519419740174693</v>
      </c>
      <c r="D269" s="26">
        <f>D268+C268*tau+(k/m)*(L0*D268/((D268^2)+(('comportamento na vertical'!D268^2)))^(1/2)-D268)*tau^2</f>
        <v>-0.12162950849939992</v>
      </c>
    </row>
    <row r="270" spans="2:4">
      <c r="B270" s="26">
        <f t="shared" si="4"/>
        <v>2.6699999999999871</v>
      </c>
      <c r="C270" s="26">
        <f>C269+(k/m)*((L0*D269/((D269^2)+('comportamento na vertical'!D269^2))^(1/2))-D269)*tau</f>
        <v>-0.3142711254835629</v>
      </c>
      <c r="D270" s="26">
        <f>D269+C269*tau+(k/m)*(L0*D269/((D269^2)+(('comportamento na vertical'!D269^2)))^(1/2)-D269)*tau^2</f>
        <v>-0.12477221975423555</v>
      </c>
    </row>
    <row r="271" spans="2:4">
      <c r="B271" s="26">
        <f t="shared" si="4"/>
        <v>2.6799999999999868</v>
      </c>
      <c r="C271" s="26">
        <f>C270+(k/m)*((L0*D270/((D270^2)+('comportamento na vertical'!D270^2))^(1/2))-D270)*tau</f>
        <v>-0.30314118366077947</v>
      </c>
      <c r="D271" s="26">
        <f>D270+C270*tau+(k/m)*(L0*D270/((D270^2)+(('comportamento na vertical'!D270^2)))^(1/2)-D270)*tau^2</f>
        <v>-0.12780363159084335</v>
      </c>
    </row>
    <row r="272" spans="2:4">
      <c r="B272" s="26">
        <f t="shared" si="4"/>
        <v>2.6899999999999866</v>
      </c>
      <c r="C272" s="26">
        <f>C271+(k/m)*((L0*D271/((D271^2)+('comportamento na vertical'!D271^2))^(1/2))-D271)*tau</f>
        <v>-0.29179312738105051</v>
      </c>
      <c r="D272" s="26">
        <f>D271+C271*tau+(k/m)*(L0*D271/((D271^2)+(('comportamento na vertical'!D271^2)))^(1/2)-D271)*tau^2</f>
        <v>-0.13072156286465386</v>
      </c>
    </row>
    <row r="273" spans="2:4">
      <c r="B273" s="26">
        <f t="shared" si="4"/>
        <v>2.6999999999999864</v>
      </c>
      <c r="C273" s="26">
        <f>C272+(k/m)*((L0*D272/((D272^2)+('comportamento na vertical'!D272^2))^(1/2))-D272)*tau</f>
        <v>-0.280213740731171</v>
      </c>
      <c r="D273" s="26">
        <f>D272+C272*tau+(k/m)*(L0*D272/((D272^2)+(('comportamento na vertical'!D272^2)))^(1/2)-D272)*tau^2</f>
        <v>-0.13352370027196558</v>
      </c>
    </row>
    <row r="274" spans="2:4">
      <c r="B274" s="26">
        <f t="shared" si="4"/>
        <v>2.7099999999999862</v>
      </c>
      <c r="C274" s="26">
        <f>C273+(k/m)*((L0*D273/((D273^2)+('comportamento na vertical'!D273^2))^(1/2))-D273)*tau</f>
        <v>-0.26838815913050701</v>
      </c>
      <c r="D274" s="26">
        <f>D273+C273*tau+(k/m)*(L0*D273/((D273^2)+(('comportamento na vertical'!D273^2)))^(1/2)-D273)*tau^2</f>
        <v>-0.13620758186327067</v>
      </c>
    </row>
    <row r="275" spans="2:4">
      <c r="B275" s="26">
        <f t="shared" si="4"/>
        <v>2.719999999999986</v>
      </c>
      <c r="C275" s="26">
        <f>C274+(k/m)*((L0*D274/((D274^2)+('comportamento na vertical'!D274^2))^(1/2))-D274)*tau</f>
        <v>-0.25630022009235576</v>
      </c>
      <c r="D275" s="26">
        <f>D274+C274*tau+(k/m)*(L0*D274/((D274^2)+(('comportamento na vertical'!D274^2)))^(1/2)-D274)*tau^2</f>
        <v>-0.13877058406419421</v>
      </c>
    </row>
    <row r="276" spans="2:4">
      <c r="B276" s="26">
        <f t="shared" si="4"/>
        <v>2.7299999999999858</v>
      </c>
      <c r="C276" s="26">
        <f>C275+(k/m)*((L0*D275/((D275^2)+('comportamento na vertical'!D275^2))^(1/2))-D275)*tau</f>
        <v>-0.24393283639316951</v>
      </c>
      <c r="D276" s="26">
        <f>D275+C275*tau+(k/m)*(L0*D275/((D275^2)+(('comportamento na vertical'!D275^2)))^(1/2)-D275)*tau^2</f>
        <v>-0.14120991242812592</v>
      </c>
    </row>
    <row r="277" spans="2:4">
      <c r="B277" s="26">
        <f t="shared" si="4"/>
        <v>2.7399999999999856</v>
      </c>
      <c r="C277" s="26">
        <f>C276+(k/m)*((L0*D276/((D276^2)+('comportamento na vertical'!D276^2))^(1/2))-D276)*tau</f>
        <v>-0.23126838564047469</v>
      </c>
      <c r="D277" s="26">
        <f>D276+C276*tau+(k/m)*(L0*D276/((D276^2)+(('comportamento na vertical'!D276^2)))^(1/2)-D276)*tau^2</f>
        <v>-0.14352259628453068</v>
      </c>
    </row>
    <row r="278" spans="2:4">
      <c r="B278" s="26">
        <f t="shared" si="4"/>
        <v>2.7499999999999853</v>
      </c>
      <c r="C278" s="26">
        <f>C277+(k/m)*((L0*D277/((D277^2)+('comportamento na vertical'!D277^2))^(1/2))-D277)*tau</f>
        <v>-0.21828911002366119</v>
      </c>
      <c r="D278" s="26">
        <f>D277+C277*tau+(k/m)*(L0*D277/((D277^2)+(('comportamento na vertical'!D277^2)))^(1/2)-D277)*tau^2</f>
        <v>-0.14570548738476727</v>
      </c>
    </row>
    <row r="279" spans="2:4">
      <c r="B279" s="26">
        <f t="shared" si="4"/>
        <v>2.7599999999999851</v>
      </c>
      <c r="C279" s="26">
        <f>C278+(k/m)*((L0*D278/((D278^2)+('comportamento na vertical'!D278^2))^(1/2))-D278)*tau</f>
        <v>-0.2049775199688787</v>
      </c>
      <c r="D279" s="26">
        <f>D278+C278*tau+(k/m)*(L0*D278/((D278^2)+(('comportamento na vertical'!D278^2)))^(1/2)-D278)*tau^2</f>
        <v>-0.14775526258445607</v>
      </c>
    </row>
    <row r="280" spans="2:4">
      <c r="B280" s="26">
        <f t="shared" si="4"/>
        <v>2.7699999999999849</v>
      </c>
      <c r="C280" s="26">
        <f>C279+(k/m)*((L0*D279/((D279^2)+('comportamento na vertical'!D279^2))^(1/2))-D279)*tau</f>
        <v>-0.19131679549594544</v>
      </c>
      <c r="D280" s="26">
        <f>D279+C279*tau+(k/m)*(L0*D279/((D279^2)+(('comportamento na vertical'!D279^2)))^(1/2)-D279)*tau^2</f>
        <v>-0.14966843053941553</v>
      </c>
    </row>
    <row r="281" spans="2:4">
      <c r="B281" s="26">
        <f t="shared" si="4"/>
        <v>2.7799999999999847</v>
      </c>
      <c r="C281" s="26">
        <f>C280+(k/m)*((L0*D280/((D280^2)+('comportamento na vertical'!D280^2))^(1/2))-D280)*tau</f>
        <v>-0.17729117928245447</v>
      </c>
      <c r="D281" s="26">
        <f>D280+C280*tau+(k/m)*(L0*D280/((D280^2)+(('comportamento na vertical'!D280^2)))^(1/2)-D280)*tau^2</f>
        <v>-0.15144134233224008</v>
      </c>
    </row>
    <row r="282" spans="2:4">
      <c r="B282" s="26">
        <f t="shared" si="4"/>
        <v>2.7899999999999845</v>
      </c>
      <c r="C282" s="26">
        <f>C281+(k/m)*((L0*D281/((D281^2)+('comportamento na vertical'!D281^2))^(1/2))-D281)*tau</f>
        <v>-0.16288635576503516</v>
      </c>
      <c r="D282" s="26">
        <f>D281+C281*tau+(k/m)*(L0*D281/((D281^2)+(('comportamento na vertical'!D281^2)))^(1/2)-D281)*tau^2</f>
        <v>-0.15307020588989043</v>
      </c>
    </row>
    <row r="283" spans="2:4">
      <c r="B283" s="26">
        <f t="shared" si="4"/>
        <v>2.7999999999999843</v>
      </c>
      <c r="C283" s="26">
        <f>C282+(k/m)*((L0*D282/((D282^2)+('comportamento na vertical'!D282^2))^(1/2))-D282)*tau</f>
        <v>-0.14808981103365876</v>
      </c>
      <c r="D283" s="26">
        <f>D282+C282*tau+(k/m)*(L0*D282/((D282^2)+(('comportamento na vertical'!D282^2)))^(1/2)-D282)*tau^2</f>
        <v>-0.15455110400022701</v>
      </c>
    </row>
    <row r="284" spans="2:4">
      <c r="B284" s="26">
        <f t="shared" si="4"/>
        <v>2.8099999999999841</v>
      </c>
      <c r="C284" s="26">
        <f>C283+(k/m)*((L0*D283/((D283^2)+('comportamento na vertical'!D283^2))^(1/2))-D283)*tau</f>
        <v>-0.13289116878345031</v>
      </c>
      <c r="D284" s="26">
        <f>D283+C283*tau+(k/m)*(L0*D283/((D283^2)+(('comportamento na vertical'!D283^2)))^(1/2)-D283)*tau^2</f>
        <v>-0.15588001568806151</v>
      </c>
    </row>
    <row r="285" spans="2:4">
      <c r="B285" s="26">
        <f t="shared" si="4"/>
        <v>2.8199999999999839</v>
      </c>
      <c r="C285" s="26">
        <f>C284+(k/m)*((L0*D284/((D284^2)+('comportamento na vertical'!D284^2))^(1/2))-D284)*tau</f>
        <v>-0.11728249816000361</v>
      </c>
      <c r="D285" s="26">
        <f>D284+C284*tau+(k/m)*(L0*D284/((D284^2)+(('comportamento na vertical'!D284^2)))^(1/2)-D284)*tau^2</f>
        <v>-0.15705284066966155</v>
      </c>
    </row>
    <row r="286" spans="2:4">
      <c r="B286" s="26">
        <f t="shared" si="4"/>
        <v>2.8299999999999836</v>
      </c>
      <c r="C286" s="26">
        <f>C285+(k/m)*((L0*D285/((D285^2)+('comportamento na vertical'!D285^2))^(1/2))-D285)*tau</f>
        <v>-0.1012585899488402</v>
      </c>
      <c r="D286" s="26">
        <f>D285+C285*tau+(k/m)*(L0*D285/((D285^2)+(('comportamento na vertical'!D285^2)))^(1/2)-D285)*tau^2</f>
        <v>-0.15806542656914996</v>
      </c>
    </row>
    <row r="287" spans="2:4">
      <c r="B287" s="26">
        <f t="shared" si="4"/>
        <v>2.8399999999999834</v>
      </c>
      <c r="C287" s="26">
        <f>C286+(k/m)*((L0*D286/((D286^2)+('comportamento na vertical'!D286^2))^(1/2))-D286)*tau</f>
        <v>-8.4817198198248095E-2</v>
      </c>
      <c r="D287" s="26">
        <f>D286+C286*tau+(k/m)*(L0*D286/((D286^2)+(('comportamento na vertical'!D286^2)))^(1/2)-D286)*tau^2</f>
        <v>-0.15891359855113243</v>
      </c>
    </row>
    <row r="288" spans="2:4">
      <c r="B288" s="26">
        <f t="shared" si="4"/>
        <v>2.8499999999999832</v>
      </c>
      <c r="C288" s="26">
        <f>C287+(k/m)*((L0*D287/((D287^2)+('comportamento na vertical'!D287^2))^(1/2))-D287)*tau</f>
        <v>-6.7959245009541383E-2</v>
      </c>
      <c r="D288" s="26">
        <f>D287+C287*tau+(k/m)*(L0*D287/((D287^2)+(('comportamento na vertical'!D287^2)))^(1/2)-D287)*tau^2</f>
        <v>-0.15959319100122785</v>
      </c>
    </row>
    <row r="289" spans="2:4">
      <c r="B289" s="26">
        <f t="shared" si="4"/>
        <v>2.859999999999983</v>
      </c>
      <c r="C289" s="26">
        <f>C288+(k/m)*((L0*D288/((D288^2)+('comportamento na vertical'!D288^2))^(1/2))-D288)*tau</f>
        <v>-5.0688986864023511E-2</v>
      </c>
      <c r="D289" s="26">
        <f>D288+C288*tau+(k/m)*(L0*D288/((D288^2)+(('comportamento na vertical'!D288^2)))^(1/2)-D288)*tau^2</f>
        <v>-0.16010008086986807</v>
      </c>
    </row>
    <row r="290" spans="2:4">
      <c r="B290" s="26">
        <f t="shared" si="4"/>
        <v>2.8699999999999828</v>
      </c>
      <c r="C290" s="26">
        <f>C289+(k/m)*((L0*D289/((D289^2)+('comportamento na vertical'!D289^2))^(1/2))-D289)*tau</f>
        <v>-3.3014141468177341E-2</v>
      </c>
      <c r="D290" s="26">
        <f>D289+C289*tau+(k/m)*(L0*D289/((D289^2)+(('comportamento na vertical'!D289^2)))^(1/2)-D289)*tau^2</f>
        <v>-0.16043022228454984</v>
      </c>
    </row>
    <row r="291" spans="2:4">
      <c r="B291" s="26">
        <f t="shared" si="4"/>
        <v>2.8799999999999826</v>
      </c>
      <c r="C291" s="26">
        <f>C290+(k/m)*((L0*D290/((D290^2)+('comportamento na vertical'!D290^2))^(1/2))-D290)*tau</f>
        <v>-1.494597467693623E-2</v>
      </c>
      <c r="D291" s="26">
        <f>D290+C290*tau+(k/m)*(L0*D290/((D290^2)+(('comportamento na vertical'!D290^2)))^(1/2)-D290)*tau^2</f>
        <v>-0.1605796820313192</v>
      </c>
    </row>
    <row r="292" spans="2:4">
      <c r="B292" s="26">
        <f t="shared" si="4"/>
        <v>2.8899999999999824</v>
      </c>
      <c r="C292" s="26">
        <f>C291+(k/m)*((L0*D291/((D291^2)+('comportamento na vertical'!D291^2))^(1/2))-D291)*tau</f>
        <v>3.5006524090229613E-3</v>
      </c>
      <c r="D292" s="26">
        <f>D291+C291*tau+(k/m)*(L0*D291/((D291^2)+(('comportamento na vertical'!D291^2)))^(1/2)-D291)*tau^2</f>
        <v>-0.16054467550722898</v>
      </c>
    </row>
    <row r="293" spans="2:4">
      <c r="B293" s="26">
        <f t="shared" si="4"/>
        <v>2.8999999999999821</v>
      </c>
      <c r="C293" s="26">
        <f>C292+(k/m)*((L0*D292/((D292^2)+('comportamento na vertical'!D292^2))^(1/2))-D292)*tau</f>
        <v>2.2307275588036739E-2</v>
      </c>
      <c r="D293" s="26">
        <f>D292+C292*tau+(k/m)*(L0*D292/((D292^2)+(('comportamento na vertical'!D292^2)))^(1/2)-D292)*tau^2</f>
        <v>-0.16032160275134863</v>
      </c>
    </row>
    <row r="294" spans="2:4">
      <c r="B294" s="26">
        <f t="shared" si="4"/>
        <v>2.9099999999999819</v>
      </c>
      <c r="C294" s="26">
        <f>C293+(k/m)*((L0*D293/((D293^2)+('comportamento na vertical'!D293^2))^(1/2))-D293)*tau</f>
        <v>4.1451857924012334E-2</v>
      </c>
      <c r="D294" s="26">
        <f>D293+C293*tau+(k/m)*(L0*D293/((D293^2)+(('comportamento na vertical'!D293^2)))^(1/2)-D293)*tau^2</f>
        <v>-0.1599070841721085</v>
      </c>
    </row>
    <row r="295" spans="2:4">
      <c r="B295" s="26">
        <f t="shared" si="4"/>
        <v>2.9199999999999817</v>
      </c>
      <c r="C295" s="26">
        <f>C294+(k/m)*((L0*D294/((D294^2)+('comportamento na vertical'!D294^2))^(1/2))-D294)*tau</f>
        <v>6.0908856931421111E-2</v>
      </c>
      <c r="D295" s="26">
        <f>D294+C294*tau+(k/m)*(L0*D294/((D294^2)+(('comportamento na vertical'!D294^2)))^(1/2)-D294)*tau^2</f>
        <v>-0.15929799560279428</v>
      </c>
    </row>
    <row r="296" spans="2:4">
      <c r="B296" s="26">
        <f t="shared" si="4"/>
        <v>2.9299999999999815</v>
      </c>
      <c r="C296" s="26">
        <f>C295+(k/m)*((L0*D295/((D295^2)+('comportamento na vertical'!D295^2))^(1/2))-D295)*tau</f>
        <v>8.0649326845277647E-2</v>
      </c>
      <c r="D296" s="26">
        <f>D295+C295*tau+(k/m)*(L0*D295/((D295^2)+(('comportamento na vertical'!D295^2)))^(1/2)-D295)*tau^2</f>
        <v>-0.15849150233434151</v>
      </c>
    </row>
    <row r="297" spans="2:4">
      <c r="B297" s="26">
        <f t="shared" si="4"/>
        <v>2.9399999999999813</v>
      </c>
      <c r="C297" s="26">
        <f>C296+(k/m)*((L0*D296/((D296^2)+('comportamento na vertical'!D296^2))^(1/2))-D296)*tau</f>
        <v>0.10064105396402692</v>
      </c>
      <c r="D297" s="26">
        <f>D296+C296*tau+(k/m)*(L0*D296/((D296^2)+(('comportamento na vertical'!D296^2)))^(1/2)-D296)*tau^2</f>
        <v>-0.15748509179470124</v>
      </c>
    </row>
    <row r="298" spans="2:4">
      <c r="B298" s="26">
        <f t="shared" si="4"/>
        <v>2.9499999999999811</v>
      </c>
      <c r="C298" s="26">
        <f>C297+(k/m)*((L0*D297/((D297^2)+('comportamento na vertical'!D297^2))^(1/2))-D297)*tau</f>
        <v>0.12084872282345166</v>
      </c>
      <c r="D298" s="26">
        <f>D297+C297*tau+(k/m)*(L0*D297/((D297^2)+(('comportamento na vertical'!D297^2)))^(1/2)-D297)*tau^2</f>
        <v>-0.15627660456646672</v>
      </c>
    </row>
    <row r="299" spans="2:4">
      <c r="B299" s="26">
        <f t="shared" si="4"/>
        <v>2.9599999999999809</v>
      </c>
      <c r="C299" s="26">
        <f>C298+(k/m)*((L0*D298/((D298^2)+('comportamento na vertical'!D298^2))^(1/2))-D298)*tau</f>
        <v>0.14123411077531253</v>
      </c>
      <c r="D299" s="26">
        <f>D298+C298*tau+(k/m)*(L0*D298/((D298^2)+(('comportamento na vertical'!D298^2)))^(1/2)-D298)*tau^2</f>
        <v>-0.1548642634587136</v>
      </c>
    </row>
    <row r="300" spans="2:4">
      <c r="B300" s="26">
        <f t="shared" si="4"/>
        <v>2.9699999999999807</v>
      </c>
      <c r="C300" s="26">
        <f>C299+(k/m)*((L0*D299/((D299^2)+('comportamento na vertical'!D299^2))^(1/2))-D299)*tau</f>
        <v>0.16175630840154293</v>
      </c>
      <c r="D300" s="26">
        <f>D299+C299*tau+(k/m)*(L0*D299/((D299^2)+(('comportamento na vertical'!D299^2)))^(1/2)-D299)*tau^2</f>
        <v>-0.15324670037469817</v>
      </c>
    </row>
    <row r="301" spans="2:4">
      <c r="B301" s="26">
        <f t="shared" si="4"/>
        <v>2.9799999999999804</v>
      </c>
      <c r="C301" s="26">
        <f>C300+(k/m)*((L0*D300/((D300^2)+('comportamento na vertical'!D300^2))^(1/2))-D300)*tau</f>
        <v>0.18237196308928422</v>
      </c>
      <c r="D301" s="26">
        <f>D300+C300*tau+(k/m)*(L0*D300/((D300^2)+(('comportamento na vertical'!D300^2)))^(1/2)-D300)*tau^2</f>
        <v>-0.15142298074380534</v>
      </c>
    </row>
    <row r="302" spans="2:4">
      <c r="B302" s="26">
        <f t="shared" si="4"/>
        <v>2.9899999999999802</v>
      </c>
      <c r="C302" s="26">
        <f>C301+(k/m)*((L0*D301/((D301^2)+('comportamento na vertical'!D301^2))^(1/2))-D301)*tau</f>
        <v>0.20303554301965238</v>
      </c>
      <c r="D302" s="26">
        <f>D301+C301*tau+(k/m)*(L0*D301/((D301^2)+(('comportamento na vertical'!D301^2)))^(1/2)-D301)*tau^2</f>
        <v>-0.14939262531360881</v>
      </c>
    </row>
    <row r="303" spans="2:4">
      <c r="B303" s="26">
        <f t="shared" si="4"/>
        <v>2.99999999999998</v>
      </c>
      <c r="C303" s="26">
        <f>C302+(k/m)*((L0*D302/((D302^2)+('comportamento na vertical'!D302^2))^(1/2))-D302)*tau</f>
        <v>0.22369961877975594</v>
      </c>
      <c r="D303" s="26">
        <f>D302+C302*tau+(k/m)*(L0*D302/((D302^2)+(('comportamento na vertical'!D302^2)))^(1/2)-D302)*tau^2</f>
        <v>-0.14715562912581123</v>
      </c>
    </row>
    <row r="304" spans="2:4">
      <c r="B304" s="26">
        <f t="shared" si="4"/>
        <v>3.0099999999999798</v>
      </c>
      <c r="C304" s="26">
        <f>C303+(k/m)*((L0*D303/((D303^2)+('comportamento na vertical'!D303^2))^(1/2))-D303)*tau</f>
        <v>0.24431515978924268</v>
      </c>
      <c r="D304" s="26">
        <f>D303+C303*tau+(k/m)*(L0*D303/((D303^2)+(('comportamento na vertical'!D303^2)))^(1/2)-D303)*tau^2</f>
        <v>-0.14471247752791883</v>
      </c>
    </row>
    <row r="305" spans="2:4">
      <c r="B305" s="26">
        <f t="shared" si="4"/>
        <v>3.0199999999999796</v>
      </c>
      <c r="C305" s="26">
        <f>C304+(k/m)*((L0*D304/((D304^2)+('comportamento na vertical'!D304^2))^(1/2))-D304)*tau</f>
        <v>0.26483184273593763</v>
      </c>
      <c r="D305" s="26">
        <f>D304+C304*tau+(k/m)*(L0*D304/((D304^2)+(('comportamento na vertical'!D304^2)))^(1/2)-D304)*tau^2</f>
        <v>-0.14206415910055945</v>
      </c>
    </row>
    <row r="306" spans="2:4">
      <c r="B306" s="26">
        <f t="shared" si="4"/>
        <v>3.0299999999999794</v>
      </c>
      <c r="C306" s="26">
        <f>C305+(k/m)*((L0*D305/((D305^2)+('comportamento na vertical'!D305^2))^(1/2))-D305)*tau</f>
        <v>0.28519836923670572</v>
      </c>
      <c r="D306" s="26">
        <f>D305+C305*tau+(k/m)*(L0*D305/((D305^2)+(('comportamento na vertical'!D305^2)))^(1/2)-D305)*tau^2</f>
        <v>-0.13921217540819239</v>
      </c>
    </row>
    <row r="307" spans="2:4">
      <c r="B307" s="26">
        <f t="shared" si="4"/>
        <v>3.0399999999999792</v>
      </c>
      <c r="C307" s="26">
        <f>C306+(k/m)*((L0*D306/((D306^2)+('comportamento na vertical'!D306^2))^(1/2))-D306)*tau</f>
        <v>0.30536278997666677</v>
      </c>
      <c r="D307" s="26">
        <f>D306+C306*tau+(k/m)*(L0*D306/((D306^2)+(('comportamento na vertical'!D306^2)))^(1/2)-D306)*tau^2</f>
        <v>-0.13615854750842574</v>
      </c>
    </row>
    <row r="308" spans="2:4">
      <c r="B308" s="26">
        <f t="shared" si="4"/>
        <v>3.049999999999979</v>
      </c>
      <c r="C308" s="26">
        <f>C307+(k/m)*((L0*D307/((D307^2)+('comportamento na vertical'!D307^2))^(1/2))-D307)*tau</f>
        <v>0.32527283262983792</v>
      </c>
      <c r="D308" s="26">
        <f>D307+C307*tau+(k/m)*(L0*D307/((D307^2)+(('comportamento na vertical'!D307^2)))^(1/2)-D307)*tau^2</f>
        <v>-0.13290581918212735</v>
      </c>
    </row>
    <row r="309" spans="2:4">
      <c r="B309" s="26">
        <f t="shared" si="4"/>
        <v>3.0599999999999787</v>
      </c>
      <c r="C309" s="26">
        <f>C308+(k/m)*((L0*D308/((D308^2)+('comportamento na vertical'!D308^2))^(1/2))-D308)*tau</f>
        <v>0.34487623092509151</v>
      </c>
      <c r="D309" s="26">
        <f>D308+C308*tau+(k/m)*(L0*D308/((D308^2)+(('comportamento na vertical'!D308^2)))^(1/2)-D308)*tau^2</f>
        <v>-0.12945705687287642</v>
      </c>
    </row>
    <row r="310" spans="2:4">
      <c r="B310" s="26">
        <f t="shared" si="4"/>
        <v>3.0699999999999785</v>
      </c>
      <c r="C310" s="26">
        <f>C309+(k/m)*((L0*D309/((D309^2)+('comportamento na vertical'!D309^2))^(1/2))-D309)*tau</f>
        <v>0.36412105229127273</v>
      </c>
      <c r="D310" s="26">
        <f>D309+C309*tau+(k/m)*(L0*D309/((D309^2)+(('comportamento na vertical'!D309^2)))^(1/2)-D309)*tau^2</f>
        <v>-0.12581584634996368</v>
      </c>
    </row>
    <row r="311" spans="2:4">
      <c r="B311" s="26">
        <f t="shared" si="4"/>
        <v>3.0799999999999783</v>
      </c>
      <c r="C311" s="26">
        <f>C310+(k/m)*((L0*D310/((D310^2)+('comportamento na vertical'!D310^2))^(1/2))-D310)*tau</f>
        <v>0.38295602159303654</v>
      </c>
      <c r="D311" s="26">
        <f>D310+C310*tau+(k/m)*(L0*D310/((D310^2)+(('comportamento na vertical'!D310^2)))^(1/2)-D310)*tau^2</f>
        <v>-0.12198628613403331</v>
      </c>
    </row>
    <row r="312" spans="2:4">
      <c r="B312" s="26">
        <f t="shared" si="4"/>
        <v>3.0899999999999781</v>
      </c>
      <c r="C312" s="26">
        <f>C311+(k/m)*((L0*D311/((D311^2)+('comportamento na vertical'!D311^2))^(1/2))-D311)*tau</f>
        <v>0.40133083855336527</v>
      </c>
      <c r="D312" s="26">
        <f>D311+C311*tau+(k/m)*(L0*D311/((D311^2)+(('comportamento na vertical'!D311^2)))^(1/2)-D311)*tau^2</f>
        <v>-0.11797297774849966</v>
      </c>
    </row>
    <row r="313" spans="2:4">
      <c r="B313" s="26">
        <f t="shared" si="4"/>
        <v>3.0999999999999779</v>
      </c>
      <c r="C313" s="26">
        <f>C312+(k/m)*((L0*D312/((D312^2)+('comportamento na vertical'!D312^2))^(1/2))-D312)*tau</f>
        <v>0.41919648654901676</v>
      </c>
      <c r="D313" s="26">
        <f>D312+C312*tau+(k/m)*(L0*D312/((D312^2)+(('comportamento na vertical'!D312^2)))^(1/2)-D312)*tau^2</f>
        <v>-0.11378101288300949</v>
      </c>
    </row>
    <row r="314" spans="2:4">
      <c r="B314" s="26">
        <f t="shared" si="4"/>
        <v>3.1099999999999777</v>
      </c>
      <c r="C314" s="26">
        <f>C313+(k/m)*((L0*D313/((D313^2)+('comportamento na vertical'!D313^2))^(1/2))-D313)*tau</f>
        <v>0.4365055305607779</v>
      </c>
      <c r="D314" s="26">
        <f>D313+C313*tau+(k/m)*(L0*D313/((D313^2)+(('comportamento na vertical'!D313^2)))^(1/2)-D313)*tau^2</f>
        <v>-0.1094159575774017</v>
      </c>
    </row>
    <row r="315" spans="2:4">
      <c r="B315" s="26">
        <f t="shared" si="4"/>
        <v>3.1199999999999775</v>
      </c>
      <c r="C315" s="26">
        <f>C314+(k/m)*((L0*D314/((D314^2)+('comportamento na vertical'!D314^2))^(1/2))-D314)*tau</f>
        <v>0.45321240216102149</v>
      </c>
      <c r="D315" s="26">
        <f>D314+C314*tau+(k/m)*(L0*D314/((D314^2)+(('comportamento na vertical'!D314^2)))^(1/2)-D314)*tau^2</f>
        <v>-0.10488383355579149</v>
      </c>
    </row>
    <row r="316" spans="2:4">
      <c r="B316" s="26">
        <f t="shared" si="4"/>
        <v>3.1299999999999772</v>
      </c>
      <c r="C316" s="26">
        <f>C315+(k/m)*((L0*D315/((D315^2)+('comportamento na vertical'!D315^2))^(1/2))-D315)*tau</f>
        <v>0.46927366952653388</v>
      </c>
      <c r="D316" s="26">
        <f>D315+C315*tau+(k/m)*(L0*D315/((D315^2)+(('comportamento na vertical'!D315^2)))^(1/2)-D315)*tau^2</f>
        <v>-0.10019109686052616</v>
      </c>
    </row>
    <row r="317" spans="2:4">
      <c r="B317" s="26">
        <f t="shared" si="4"/>
        <v>3.139999999999977</v>
      </c>
      <c r="C317" s="26">
        <f>C316+(k/m)*((L0*D316/((D316^2)+('comportamento na vertical'!D316^2))^(1/2))-D316)*tau</f>
        <v>0.48464829057491099</v>
      </c>
      <c r="D317" s="26">
        <f>D316+C316*tau+(k/m)*(L0*D316/((D316^2)+(('comportamento na vertical'!D316^2)))^(1/2)-D316)*tau^2</f>
        <v>-9.5344613954777058E-2</v>
      </c>
    </row>
    <row r="318" spans="2:4">
      <c r="B318" s="26">
        <f t="shared" si="4"/>
        <v>3.1499999999999768</v>
      </c>
      <c r="C318" s="26">
        <f>C317+(k/m)*((L0*D317/((D317^2)+('comportamento na vertical'!D317^2))^(1/2))-D317)*tau</f>
        <v>0.49929784743815941</v>
      </c>
      <c r="D318" s="26">
        <f>D317+C317*tau+(k/m)*(L0*D317/((D317^2)+(('comportamento na vertical'!D317^2)))^(1/2)-D317)*tau^2</f>
        <v>-9.0351635480395459E-2</v>
      </c>
    </row>
    <row r="319" spans="2:4">
      <c r="B319" s="26">
        <f t="shared" si="4"/>
        <v>3.1599999999999766</v>
      </c>
      <c r="C319" s="26">
        <f>C318+(k/m)*((L0*D318/((D318^2)+('comportamento na vertical'!D318^2))^(1/2))-D318)*tau</f>
        <v>0.51318676060775847</v>
      </c>
      <c r="D319" s="26">
        <f>D318+C318*tau+(k/m)*(L0*D318/((D318^2)+(('comportamento na vertical'!D318^2)))^(1/2)-D318)*tau^2</f>
        <v>-8.521976787431787E-2</v>
      </c>
    </row>
    <row r="320" spans="2:4">
      <c r="B320" s="26">
        <f t="shared" si="4"/>
        <v>3.1699999999999764</v>
      </c>
      <c r="C320" s="26">
        <f>C319+(k/m)*((L0*D319/((D319^2)+('comportamento na vertical'!D319^2))^(1/2))-D319)*tau</f>
        <v>0.52628248121171628</v>
      </c>
      <c r="D320" s="26">
        <f>D319+C319*tau+(k/m)*(L0*D319/((D319^2)+(('comportamento na vertical'!D319^2)))^(1/2)-D319)*tau^2</f>
        <v>-7.9956943062200705E-2</v>
      </c>
    </row>
    <row r="321" spans="2:4">
      <c r="B321" s="26">
        <f t="shared" si="4"/>
        <v>3.1799999999999762</v>
      </c>
      <c r="C321" s="26">
        <f>C320+(k/m)*((L0*D320/((D320^2)+('comportamento na vertical'!D320^2))^(1/2))-D320)*tau</f>
        <v>0.53855566001654653</v>
      </c>
      <c r="D321" s="26">
        <f>D320+C320*tau+(k/m)*(L0*D320/((D320^2)+(('comportamento na vertical'!D320^2)))^(1/2)-D320)*tau^2</f>
        <v>-7.4571386462035233E-2</v>
      </c>
    </row>
    <row r="322" spans="2:4">
      <c r="B322" s="26">
        <f t="shared" si="4"/>
        <v>3.189999999999976</v>
      </c>
      <c r="C322" s="26">
        <f>C321+(k/m)*((L0*D321/((D321^2)+('comportamento na vertical'!D321^2))^(1/2))-D321)*tau</f>
        <v>0.54998029188614739</v>
      </c>
      <c r="D322" s="26">
        <f>D321+C321*tau+(k/m)*(L0*D321/((D321^2)+(('comportamento na vertical'!D321^2)))^(1/2)-D321)*tau^2</f>
        <v>-6.9071583543173762E-2</v>
      </c>
    </row>
    <row r="323" spans="2:4">
      <c r="B323" s="26">
        <f t="shared" si="4"/>
        <v>3.1999999999999758</v>
      </c>
      <c r="C323" s="26">
        <f>C322+(k/m)*((L0*D322/((D322^2)+('comportamento na vertical'!D322^2))^(1/2))-D322)*tau</f>
        <v>0.5605338345758657</v>
      </c>
      <c r="D323" s="26">
        <f>D322+C322*tau+(k/m)*(L0*D322/((D322^2)+(('comportamento na vertical'!D322^2)))^(1/2)-D322)*tau^2</f>
        <v>-6.3466245197415103E-2</v>
      </c>
    </row>
    <row r="324" spans="2:4">
      <c r="B324" s="26">
        <f t="shared" ref="B324:B387" si="5">B323+tau</f>
        <v>3.2099999999999755</v>
      </c>
      <c r="C324" s="26">
        <f>C323+(k/m)*((L0*D323/((D323^2)+('comportamento na vertical'!D323^2))^(1/2))-D323)*tau</f>
        <v>0.57019730089423715</v>
      </c>
      <c r="D324" s="26">
        <f>D323+C323*tau+(k/m)*(L0*D323/((D323^2)+(('comportamento na vertical'!D323^2)))^(1/2)-D323)*tau^2</f>
        <v>-5.7764272188472729E-2</v>
      </c>
    </row>
    <row r="325" spans="2:4">
      <c r="B325" s="26">
        <f t="shared" si="5"/>
        <v>3.2199999999999753</v>
      </c>
      <c r="C325" s="26">
        <f>C324+(k/m)*((L0*D324/((D324^2)+('comportamento na vertical'!D324^2))^(1/2))-D324)*tau</f>
        <v>0.57895532342765499</v>
      </c>
      <c r="D325" s="26">
        <f>D324+C324*tau+(k/m)*(L0*D324/((D324^2)+(('comportamento na vertical'!D324^2)))^(1/2)-D324)*tau^2</f>
        <v>-5.1974718954196177E-2</v>
      </c>
    </row>
    <row r="326" spans="2:4">
      <c r="B326" s="26">
        <f t="shared" si="5"/>
        <v>3.2299999999999751</v>
      </c>
      <c r="C326" s="26">
        <f>C325+(k/m)*((L0*D325/((D325^2)+('comportamento na vertical'!D325^2))^(1/2))-D325)*tau</f>
        <v>0.58679619119523252</v>
      </c>
      <c r="D326" s="26">
        <f>D325+C325*tau+(k/m)*(L0*D325/((D325^2)+(('comportamento na vertical'!D325^2)))^(1/2)-D325)*tau^2</f>
        <v>-4.6106757042243852E-2</v>
      </c>
    </row>
    <row r="327" spans="2:4">
      <c r="B327" s="26">
        <f t="shared" si="5"/>
        <v>3.2399999999999749</v>
      </c>
      <c r="C327" s="26">
        <f>C326+(k/m)*((L0*D326/((D326^2)+('comportamento na vertical'!D326^2))^(1/2))-D326)*tau</f>
        <v>0.59371185778302149</v>
      </c>
      <c r="D327" s="26">
        <f>D326+C326*tau+(k/m)*(L0*D326/((D326^2)+(('comportamento na vertical'!D326^2)))^(1/2)-D326)*tau^2</f>
        <v>-4.016963846441364E-2</v>
      </c>
    </row>
    <row r="328" spans="2:4">
      <c r="B328" s="26">
        <f t="shared" si="5"/>
        <v>3.2499999999999747</v>
      </c>
      <c r="C328" s="26">
        <f>C327+(k/m)*((L0*D327/((D327^2)+('comportamento na vertical'!D327^2))^(1/2))-D327)*tau</f>
        <v>0.59969792069915251</v>
      </c>
      <c r="D328" s="26">
        <f>D327+C327*tau+(k/m)*(L0*D327/((D327^2)+(('comportamento na vertical'!D327^2)))^(1/2)-D327)*tau^2</f>
        <v>-3.4172659257422119E-2</v>
      </c>
    </row>
    <row r="329" spans="2:4">
      <c r="B329" s="26">
        <f t="shared" si="5"/>
        <v>3.2599999999999745</v>
      </c>
      <c r="C329" s="26">
        <f>C328+(k/m)*((L0*D328/((D328^2)+('comportamento na vertical'!D328^2))^(1/2))-D328)*tau</f>
        <v>0.60475357189487033</v>
      </c>
      <c r="D329" s="26">
        <f>D328+C328*tau+(k/m)*(L0*D328/((D328^2)+(('comportamento na vertical'!D328^2)))^(1/2)-D328)*tau^2</f>
        <v>-2.8125123538473417E-2</v>
      </c>
    </row>
    <row r="330" spans="2:4">
      <c r="B330" s="26">
        <f t="shared" si="5"/>
        <v>3.2699999999999743</v>
      </c>
      <c r="C330" s="26">
        <f>C329+(k/m)*((L0*D329/((D329^2)+('comportamento na vertical'!D329^2))^(1/2))-D329)*tau</f>
        <v>0.60888151961123305</v>
      </c>
      <c r="D330" s="26">
        <f>D329+C329*tau+(k/m)*(L0*D329/((D329^2)+(('comportamento na vertical'!D329^2)))^(1/2)-D329)*tau^2</f>
        <v>-2.2036308342361088E-2</v>
      </c>
    </row>
    <row r="331" spans="2:4">
      <c r="B331" s="26">
        <f t="shared" si="5"/>
        <v>3.279999999999974</v>
      </c>
      <c r="C331" s="26">
        <f>C330+(k/m)*((L0*D330/((D330^2)+('comportamento na vertical'!D330^2))^(1/2))-D330)*tau</f>
        <v>0.61208788193761143</v>
      </c>
      <c r="D331" s="26">
        <f>D330+C330*tau+(k/m)*(L0*D330/((D330^2)+(('comportamento na vertical'!D330^2)))^(1/2)-D330)*tau^2</f>
        <v>-1.5915429522984973E-2</v>
      </c>
    </row>
    <row r="332" spans="2:4">
      <c r="B332" s="26">
        <f t="shared" si="5"/>
        <v>3.2899999999999738</v>
      </c>
      <c r="C332" s="26">
        <f>C331+(k/m)*((L0*D331/((D331^2)+('comportamento na vertical'!D331^2))^(1/2))-D331)*tau</f>
        <v>0.61438205270599167</v>
      </c>
      <c r="D332" s="26">
        <f>D331+C331*tau+(k/m)*(L0*D331/((D331^2)+(('comportamento na vertical'!D331^2)))^(1/2)-D331)*tau^2</f>
        <v>-9.7716089959250553E-3</v>
      </c>
    </row>
    <row r="333" spans="2:4">
      <c r="B333" s="26">
        <f t="shared" si="5"/>
        <v>3.2999999999999736</v>
      </c>
      <c r="C333" s="26">
        <f>C332+(k/m)*((L0*D332/((D332^2)+('comportamento na vertical'!D332^2))^(1/2))-D332)*tau</f>
        <v>0.61577654059406328</v>
      </c>
      <c r="D333" s="26">
        <f>D332+C332*tau+(k/m)*(L0*D332/((D332^2)+(('comportamento na vertical'!D332^2)))^(1/2)-D332)*tau^2</f>
        <v>-3.6138435899844223E-3</v>
      </c>
    </row>
    <row r="334" spans="2:4">
      <c r="B334" s="26">
        <f t="shared" si="5"/>
        <v>3.3099999999999734</v>
      </c>
      <c r="C334" s="26">
        <f>C333+(k/m)*((L0*D333/((D333^2)+('comportamento na vertical'!D333^2))^(1/2))-D333)*tau</f>
        <v>0.61628678256937097</v>
      </c>
      <c r="D334" s="26">
        <f>D333+C333*tau+(k/m)*(L0*D333/((D333^2)+(('comportamento na vertical'!D333^2)))^(1/2)-D333)*tau^2</f>
        <v>2.5490242357092872E-3</v>
      </c>
    </row>
    <row r="335" spans="2:4">
      <c r="B335" s="26">
        <f t="shared" si="5"/>
        <v>3.3199999999999732</v>
      </c>
      <c r="C335" s="26">
        <f>C334+(k/m)*((L0*D334/((D334^2)+('comportamento na vertical'!D334^2))^(1/2))-D334)*tau</f>
        <v>0.61593093307515101</v>
      </c>
      <c r="D335" s="26">
        <f>D334+C334*tau+(k/m)*(L0*D334/((D334^2)+(('comportamento na vertical'!D334^2)))^(1/2)-D334)*tau^2</f>
        <v>8.7083335664607971E-3</v>
      </c>
    </row>
    <row r="336" spans="2:4">
      <c r="B336" s="26">
        <f t="shared" si="5"/>
        <v>3.329999999999973</v>
      </c>
      <c r="C336" s="26">
        <f>C335+(k/m)*((L0*D335/((D335^2)+('comportamento na vertical'!D335^2))^(1/2))-D335)*tau</f>
        <v>0.61472963063403652</v>
      </c>
      <c r="D336" s="26">
        <f>D335+C335*tau+(k/m)*(L0*D335/((D335^2)+(('comportamento na vertical'!D335^2)))^(1/2)-D335)*tau^2</f>
        <v>1.4855629872801163E-2</v>
      </c>
    </row>
    <row r="337" spans="2:4">
      <c r="B337" s="26">
        <f t="shared" si="5"/>
        <v>3.3399999999999728</v>
      </c>
      <c r="C337" s="26">
        <f>C336+(k/m)*((L0*D336/((D336^2)+('comportamento na vertical'!D336^2))^(1/2))-D336)*tau</f>
        <v>0.61270574382613063</v>
      </c>
      <c r="D337" s="26">
        <f>D336+C336*tau+(k/m)*(L0*D336/((D336^2)+(('comportamento na vertical'!D336^2)))^(1/2)-D336)*tau^2</f>
        <v>2.0982687311062471E-2</v>
      </c>
    </row>
    <row r="338" spans="2:4">
      <c r="B338" s="26">
        <f t="shared" si="5"/>
        <v>3.3499999999999726</v>
      </c>
      <c r="C338" s="26">
        <f>C337+(k/m)*((L0*D337/((D337^2)+('comportamento na vertical'!D337^2))^(1/2))-D337)*tau</f>
        <v>0.60988409887984663</v>
      </c>
      <c r="D338" s="26">
        <f>D337+C337*tau+(k/m)*(L0*D337/((D337^2)+(('comportamento na vertical'!D337^2)))^(1/2)-D337)*tau^2</f>
        <v>2.7081528299860939E-2</v>
      </c>
    </row>
    <row r="339" spans="2:4">
      <c r="B339" s="26">
        <f t="shared" si="5"/>
        <v>3.3599999999999723</v>
      </c>
      <c r="C339" s="26">
        <f>C338+(k/m)*((L0*D338/((D338^2)+('comportamento na vertical'!D338^2))^(1/2))-D338)*tau</f>
        <v>0.60629119139349041</v>
      </c>
      <c r="D339" s="26">
        <f>D338+C338*tau+(k/m)*(L0*D338/((D338^2)+(('comportamento na vertical'!D338^2)))^(1/2)-D338)*tau^2</f>
        <v>3.3144440213795839E-2</v>
      </c>
    </row>
    <row r="340" spans="2:4">
      <c r="B340" s="26">
        <f t="shared" si="5"/>
        <v>3.3699999999999721</v>
      </c>
      <c r="C340" s="26">
        <f>C339+(k/m)*((L0*D339/((D339^2)+('comportamento na vertical'!D339^2))^(1/2))-D339)*tau</f>
        <v>0.60195488497810568</v>
      </c>
      <c r="D340" s="26">
        <f>D339+C339*tau+(k/m)*(L0*D339/((D339^2)+(('comportamento na vertical'!D339^2)))^(1/2)-D339)*tau^2</f>
        <v>3.9163989063576897E-2</v>
      </c>
    </row>
    <row r="341" spans="2:4">
      <c r="B341" s="26">
        <f t="shared" si="5"/>
        <v>3.3799999999999719</v>
      </c>
      <c r="C341" s="26">
        <f>C340+(k/m)*((L0*D340/((D340^2)+('comportamento na vertical'!D340^2))^(1/2))-D340)*tau</f>
        <v>0.59690409987216297</v>
      </c>
      <c r="D341" s="26">
        <f>D340+C340*tau+(k/m)*(L0*D340/((D340^2)+(('comportamento na vertical'!D340^2)))^(1/2)-D340)*tau^2</f>
        <v>4.5133030062298525E-2</v>
      </c>
    </row>
    <row r="342" spans="2:4">
      <c r="B342" s="26">
        <f t="shared" si="5"/>
        <v>3.3899999999999717</v>
      </c>
      <c r="C342" s="26">
        <f>C341+(k/m)*((L0*D341/((D341^2)+('comportamento na vertical'!D341^2))^(1/2))-D341)*tau</f>
        <v>0.59116849482004907</v>
      </c>
      <c r="D342" s="26">
        <f>D341+C341*tau+(k/m)*(L0*D341/((D341^2)+(('comportamento na vertical'!D341^2)))^(1/2)-D341)*tau^2</f>
        <v>5.1044715010499016E-2</v>
      </c>
    </row>
    <row r="343" spans="2:4">
      <c r="B343" s="26">
        <f t="shared" si="5"/>
        <v>3.3999999999999715</v>
      </c>
      <c r="C343" s="26">
        <f>C342+(k/m)*((L0*D342/((D342^2)+('comportamento na vertical'!D342^2))^(1/2))-D342)*tau</f>
        <v>0.58477814572218056</v>
      </c>
      <c r="D343" s="26">
        <f>D342+C342*tau+(k/m)*(L0*D342/((D342^2)+(('comportamento na vertical'!D342^2)))^(1/2)-D342)*tau^2</f>
        <v>5.6892496467720821E-2</v>
      </c>
    </row>
    <row r="344" spans="2:4">
      <c r="B344" s="26">
        <f t="shared" si="5"/>
        <v>3.4099999999999713</v>
      </c>
      <c r="C344" s="26">
        <f>C343+(k/m)*((L0*D343/((D343^2)+('comportamento na vertical'!D343^2))^(1/2))-D343)*tau</f>
        <v>0.57776322474760744</v>
      </c>
      <c r="D344" s="26">
        <f>D343+C343*tau+(k/m)*(L0*D343/((D343^2)+(('comportamento na vertical'!D343^2)))^(1/2)-D343)*tau^2</f>
        <v>6.2670128715196907E-2</v>
      </c>
    </row>
    <row r="345" spans="2:4">
      <c r="B345" s="26">
        <f t="shared" si="5"/>
        <v>3.4199999999999711</v>
      </c>
      <c r="C345" s="26">
        <f>C344+(k/m)*((L0*D344/((D344^2)+('comportamento na vertical'!D344^2))^(1/2))-D344)*tau</f>
        <v>0.57015368374258402</v>
      </c>
      <c r="D345" s="26">
        <f>D344+C344*tau+(k/m)*(L0*D344/((D344^2)+(('comportamento na vertical'!D344^2)))^(1/2)-D344)*tau^2</f>
        <v>6.8371665552622751E-2</v>
      </c>
    </row>
    <row r="346" spans="2:4">
      <c r="B346" s="26">
        <f t="shared" si="5"/>
        <v>3.4299999999999708</v>
      </c>
      <c r="C346" s="26">
        <f>C345+(k/m)*((L0*D345/((D345^2)+('comportamento na vertical'!D345^2))^(1/2))-D345)*tau</f>
        <v>0.56197894586312769</v>
      </c>
      <c r="D346" s="26">
        <f>D345+C345*tau+(k/m)*(L0*D345/((D345^2)+(('comportamento na vertical'!D345^2)))^(1/2)-D345)*tau^2</f>
        <v>7.3991455011254037E-2</v>
      </c>
    </row>
    <row r="347" spans="2:4">
      <c r="B347" s="26">
        <f t="shared" si="5"/>
        <v>3.4399999999999706</v>
      </c>
      <c r="C347" s="26">
        <f>C346+(k/m)*((L0*D346/((D346^2)+('comportamento na vertical'!D346^2))^(1/2))-D346)*tau</f>
        <v>0.55326760939870012</v>
      </c>
      <c r="D347" s="26">
        <f>D346+C346*tau+(k/m)*(L0*D346/((D346^2)+(('comportamento na vertical'!D346^2)))^(1/2)-D346)*tau^2</f>
        <v>7.9524131105241036E-2</v>
      </c>
    </row>
    <row r="348" spans="2:4">
      <c r="B348" s="26">
        <f t="shared" si="5"/>
        <v>3.4499999999999704</v>
      </c>
      <c r="C348" s="26">
        <f>C347+(k/m)*((L0*D347/((D347^2)+('comportamento na vertical'!D347^2))^(1/2))-D347)*tau</f>
        <v>0.54404716773109774</v>
      </c>
      <c r="D348" s="26">
        <f>D347+C347*tau+(k/m)*(L0*D347/((D347^2)+(('comportamento na vertical'!D347^2)))^(1/2)-D347)*tau^2</f>
        <v>8.4964602782552009E-2</v>
      </c>
    </row>
    <row r="349" spans="2:4">
      <c r="B349" s="26">
        <f t="shared" si="5"/>
        <v>3.4599999999999702</v>
      </c>
      <c r="C349" s="26">
        <f>C348+(k/m)*((L0*D348/((D348^2)+('comportamento na vertical'!D348^2))^(1/2))-D348)*tau</f>
        <v>0.53434374928169959</v>
      </c>
      <c r="D349" s="26">
        <f>D348+C348*tau+(k/m)*(L0*D348/((D348^2)+(('comportamento na vertical'!D348^2)))^(1/2)-D348)*tau^2</f>
        <v>9.0308040275368998E-2</v>
      </c>
    </row>
    <row r="350" spans="2:4">
      <c r="B350" s="26">
        <f t="shared" si="5"/>
        <v>3.46999999999997</v>
      </c>
      <c r="C350" s="26">
        <f>C349+(k/m)*((L0*D349/((D349^2)+('comportamento na vertical'!D349^2))^(1/2))-D349)*tau</f>
        <v>0.52418188113706943</v>
      </c>
      <c r="D350" s="26">
        <f>D349+C349*tau+(k/m)*(L0*D349/((D349^2)+(('comportamento na vertical'!D349^2)))^(1/2)-D349)*tau^2</f>
        <v>9.55498590867397E-2</v>
      </c>
    </row>
    <row r="351" spans="2:4">
      <c r="B351" s="26">
        <f t="shared" si="5"/>
        <v>3.4799999999999698</v>
      </c>
      <c r="C351" s="26">
        <f>C350+(k/m)*((L0*D350/((D350^2)+('comportamento na vertical'!D350^2))^(1/2))-D350)*tau</f>
        <v>0.51358427980498644</v>
      </c>
      <c r="D351" s="26">
        <f>D350+C350*tau+(k/m)*(L0*D350/((D350^2)+(('comportamento na vertical'!D350^2)))^(1/2)-D350)*tau^2</f>
        <v>0.10068570188478956</v>
      </c>
    </row>
    <row r="352" spans="2:4">
      <c r="B352" s="26">
        <f t="shared" si="5"/>
        <v>3.4899999999999696</v>
      </c>
      <c r="C352" s="26">
        <f>C351+(k/m)*((L0*D351/((D351^2)+('comportamento na vertical'!D351^2))^(1/2))-D351)*tau</f>
        <v>0.50257167223984545</v>
      </c>
      <c r="D352" s="26">
        <f>D351+C351*tau+(k/m)*(L0*D351/((D351^2)+(('comportamento na vertical'!D351^2)))^(1/2)-D351)*tau^2</f>
        <v>0.10571141860718802</v>
      </c>
    </row>
    <row r="353" spans="2:4">
      <c r="B353" s="26">
        <f t="shared" si="5"/>
        <v>3.4999999999999694</v>
      </c>
      <c r="C353" s="26">
        <f>C352+(k/m)*((L0*D352/((D352^2)+('comportamento na vertical'!D352^2))^(1/2))-D352)*tau</f>
        <v>0.491162649889964</v>
      </c>
      <c r="D353" s="26">
        <f>D352+C352*tau+(k/m)*(L0*D352/((D352^2)+(('comportamento na vertical'!D352^2)))^(1/2)-D352)*tau^2</f>
        <v>0.11062304510608767</v>
      </c>
    </row>
    <row r="354" spans="2:4">
      <c r="B354" s="26">
        <f t="shared" si="5"/>
        <v>3.5099999999999691</v>
      </c>
      <c r="C354" s="26">
        <f>C353+(k/m)*((L0*D353/((D353^2)+('comportamento na vertical'!D353^2))^(1/2))-D353)*tau</f>
        <v>0.47937355806414789</v>
      </c>
      <c r="D354" s="26">
        <f>D353+C353*tau+(k/m)*(L0*D353/((D353^2)+(('comportamento na vertical'!D353^2)))^(1/2)-D353)*tau^2</f>
        <v>0.11541678068672916</v>
      </c>
    </row>
    <row r="355" spans="2:4">
      <c r="B355" s="26">
        <f t="shared" si="5"/>
        <v>3.5199999999999689</v>
      </c>
      <c r="C355" s="26">
        <f>C354+(k/m)*((L0*D354/((D354^2)+('comportamento na vertical'!D354^2))^(1/2))-D354)*tau</f>
        <v>0.46721842239800204</v>
      </c>
      <c r="D355" s="26">
        <f>D354+C354*tau+(k/m)*(L0*D354/((D354^2)+(('comportamento na vertical'!D354^2)))^(1/2)-D354)*tau^2</f>
        <v>0.12008896491070917</v>
      </c>
    </row>
    <row r="356" spans="2:4">
      <c r="B356" s="26">
        <f t="shared" si="5"/>
        <v>3.5299999999999687</v>
      </c>
      <c r="C356" s="26">
        <f>C355+(k/m)*((L0*D355/((D355^2)+('comportamento na vertical'!D355^2))^(1/2))-D355)*tau</f>
        <v>0.45470891363157001</v>
      </c>
      <c r="D356" s="26">
        <f>D355+C355*tau+(k/m)*(L0*D355/((D355^2)+(('comportamento na vertical'!D355^2)))^(1/2)-D355)*tau^2</f>
        <v>0.12463605404702487</v>
      </c>
    </row>
    <row r="357" spans="2:4">
      <c r="B357" s="26">
        <f t="shared" si="5"/>
        <v>3.5399999999999685</v>
      </c>
      <c r="C357" s="26">
        <f>C356+(k/m)*((L0*D356/((D356^2)+('comportamento na vertical'!D356^2))^(1/2))-D356)*tau</f>
        <v>0.44185435130088446</v>
      </c>
      <c r="D357" s="26">
        <f>D356+C356*tau+(k/m)*(L0*D356/((D356^2)+(('comportamento na vertical'!D356^2)))^(1/2)-D356)*tau^2</f>
        <v>0.12905459756003371</v>
      </c>
    </row>
    <row r="358" spans="2:4">
      <c r="B358" s="26">
        <f t="shared" si="5"/>
        <v>3.5499999999999683</v>
      </c>
      <c r="C358" s="26">
        <f>C357+(k/m)*((L0*D357/((D357^2)+('comportamento na vertical'!D357^2))^(1/2))-D357)*tau</f>
        <v>0.42866174631081799</v>
      </c>
      <c r="D358" s="26">
        <f>D357+C357*tau+(k/m)*(L0*D357/((D357^2)+(('comportamento na vertical'!D357^2)))^(1/2)-D357)*tau^2</f>
        <v>0.13334121502314189</v>
      </c>
    </row>
    <row r="359" spans="2:4">
      <c r="B359" s="26">
        <f t="shared" si="5"/>
        <v>3.5599999999999681</v>
      </c>
      <c r="C359" s="26">
        <f>C358+(k/m)*((L0*D358/((D358^2)+('comportamento na vertical'!D358^2))^(1/2))-D358)*tau</f>
        <v>0.41513588171059734</v>
      </c>
      <c r="D359" s="26">
        <f>D358+C358*tau+(k/m)*(L0*D358/((D358^2)+(('comportamento na vertical'!D358^2)))^(1/2)-D358)*tau^2</f>
        <v>0.13749257384024788</v>
      </c>
    </row>
    <row r="360" spans="2:4">
      <c r="B360" s="26">
        <f t="shared" si="5"/>
        <v>3.5699999999999679</v>
      </c>
      <c r="C360" s="26">
        <f>C359+(k/m)*((L0*D359/((D359^2)+('comportamento na vertical'!D359^2))^(1/2))-D359)*tau</f>
        <v>0.40127943035272107</v>
      </c>
      <c r="D360" s="26">
        <f>D359+C359*tau+(k/m)*(L0*D359/((D359^2)+(('comportamento na vertical'!D359^2)))^(1/2)-D359)*tau^2</f>
        <v>0.14150536814377507</v>
      </c>
    </row>
    <row r="361" spans="2:4">
      <c r="B361" s="26">
        <f t="shared" si="5"/>
        <v>3.5799999999999677</v>
      </c>
      <c r="C361" s="26">
        <f>C360+(k/m)*((L0*D360/((D360^2)+('comportamento na vertical'!D360^2))^(1/2))-D360)*tau</f>
        <v>0.38709310749724102</v>
      </c>
      <c r="D361" s="26">
        <f>D360+C360*tau+(k/m)*(L0*D360/((D360^2)+(('comportamento na vertical'!D360^2)))^(1/2)-D360)*tau^2</f>
        <v>0.14537629921874748</v>
      </c>
    </row>
    <row r="362" spans="2:4">
      <c r="B362" s="26">
        <f t="shared" si="5"/>
        <v>3.5899999999999674</v>
      </c>
      <c r="C362" s="26">
        <f>C361+(k/m)*((L0*D361/((D361^2)+('comportamento na vertical'!D361^2))^(1/2))-D361)*tau</f>
        <v>0.37257585584239239</v>
      </c>
      <c r="D362" s="26">
        <f>D361+C361*tau+(k/m)*(L0*D361/((D361^2)+(('comportamento na vertical'!D361^2)))^(1/2)-D361)*tau^2</f>
        <v>0.14910205777717139</v>
      </c>
    </row>
    <row r="363" spans="2:4">
      <c r="B363" s="26">
        <f t="shared" si="5"/>
        <v>3.5999999999999672</v>
      </c>
      <c r="C363" s="26">
        <f>C362+(k/m)*((L0*D362/((D362^2)+('comportamento na vertical'!D362^2))^(1/2))-D362)*tau</f>
        <v>0.35772505993418258</v>
      </c>
      <c r="D363" s="26">
        <f>D362+C362*tau+(k/m)*(L0*D362/((D362^2)+(('comportamento na vertical'!D362^2)))^(1/2)-D362)*tau^2</f>
        <v>0.1526793083765132</v>
      </c>
    </row>
    <row r="364" spans="2:4">
      <c r="B364" s="26">
        <f t="shared" si="5"/>
        <v>3.609999999999967</v>
      </c>
      <c r="C364" s="26">
        <f>C363+(k/m)*((L0*D363/((D363^2)+('comportamento na vertical'!D363^2))^(1/2))-D363)*tau</f>
        <v>0.34253678644479135</v>
      </c>
      <c r="D364" s="26">
        <f>D363+C363*tau+(k/m)*(L0*D363/((D363^2)+(('comportamento na vertical'!D363^2)))^(1/2)-D363)*tau^2</f>
        <v>0.15610467624096111</v>
      </c>
    </row>
    <row r="365" spans="2:4">
      <c r="B365" s="26">
        <f t="shared" si="5"/>
        <v>3.6199999999999668</v>
      </c>
      <c r="C365" s="26">
        <f>C364+(k/m)*((L0*D364/((D364^2)+('comportamento na vertical'!D364^2))^(1/2))-D364)*tau</f>
        <v>0.32700604642320552</v>
      </c>
      <c r="D365" s="26">
        <f>D364+C364*tau+(k/m)*(L0*D364/((D364^2)+(('comportamento na vertical'!D364^2)))^(1/2)-D364)*tau^2</f>
        <v>0.15937473670519317</v>
      </c>
    </row>
    <row r="366" spans="2:4">
      <c r="B366" s="26">
        <f t="shared" si="5"/>
        <v>3.6299999999999666</v>
      </c>
      <c r="C366" s="26">
        <f>C365+(k/m)*((L0*D365/((D365^2)+('comportamento na vertical'!D365^2))^(1/2))-D365)*tau</f>
        <v>0.31112707531941919</v>
      </c>
      <c r="D366" s="26">
        <f>D365+C365*tau+(k/m)*(L0*D365/((D365^2)+(('comportamento na vertical'!D365^2)))^(1/2)-D365)*tau^2</f>
        <v>0.16248600745838737</v>
      </c>
    </row>
    <row r="367" spans="2:4">
      <c r="B367" s="26">
        <f t="shared" si="5"/>
        <v>3.6399999999999664</v>
      </c>
      <c r="C367" s="26">
        <f>C366+(k/m)*((L0*D366/((D366^2)+('comportamento na vertical'!D366^2))^(1/2))-D366)*tau</f>
        <v>0.29489362637084277</v>
      </c>
      <c r="D367" s="26">
        <f>D366+C366*tau+(k/m)*(L0*D366/((D366^2)+(('comportamento na vertical'!D366^2)))^(1/2)-D366)*tau^2</f>
        <v>0.1654349437220958</v>
      </c>
    </row>
    <row r="368" spans="2:4">
      <c r="B368" s="26">
        <f t="shared" si="5"/>
        <v>3.6499999999999662</v>
      </c>
      <c r="C368" s="26">
        <f>C367+(k/m)*((L0*D367/((D367^2)+('comportamento na vertical'!D367^2))^(1/2))-D367)*tau</f>
        <v>0.27829927281831401</v>
      </c>
      <c r="D368" s="26">
        <f>D367+C367*tau+(k/m)*(L0*D367/((D367^2)+(('comportamento na vertical'!D367^2)))^(1/2)-D367)*tau^2</f>
        <v>0.16821793645027894</v>
      </c>
    </row>
    <row r="369" spans="2:4">
      <c r="B369" s="26">
        <f t="shared" si="5"/>
        <v>3.6599999999999659</v>
      </c>
      <c r="C369" s="26">
        <f>C368+(k/m)*((L0*D368/((D368^2)+('comportamento na vertical'!D368^2))^(1/2))-D368)*tau</f>
        <v>0.26133771438837278</v>
      </c>
      <c r="D369" s="26">
        <f>D368+C368*tau+(k/m)*(L0*D368/((D368^2)+(('comportamento na vertical'!D368^2)))^(1/2)-D368)*tau^2</f>
        <v>0.17083131359416265</v>
      </c>
    </row>
    <row r="370" spans="2:4">
      <c r="B370" s="26">
        <f t="shared" si="5"/>
        <v>3.6699999999999657</v>
      </c>
      <c r="C370" s="26">
        <f>C369+(k/m)*((L0*D369/((D369^2)+('comportamento na vertical'!D369^2))^(1/2))-D369)*tau</f>
        <v>0.24400308353457939</v>
      </c>
      <c r="D370" s="26">
        <f>D369+C369*tau+(k/m)*(L0*D369/((D369^2)+(('comportamento na vertical'!D369^2)))^(1/2)-D369)*tau^2</f>
        <v>0.17327134442950845</v>
      </c>
    </row>
    <row r="371" spans="2:4">
      <c r="B371" s="26">
        <f t="shared" si="5"/>
        <v>3.6799999999999655</v>
      </c>
      <c r="C371" s="26">
        <f>C370+(k/m)*((L0*D370/((D370^2)+('comportamento na vertical'!D370^2))^(1/2))-D370)*tau</f>
        <v>0.22629024706755602</v>
      </c>
      <c r="D371" s="26">
        <f>D370+C370*tau+(k/m)*(L0*D370/((D370^2)+(('comportamento na vertical'!D370^2)))^(1/2)-D370)*tau^2</f>
        <v>0.17553424690018402</v>
      </c>
    </row>
    <row r="372" spans="2:4">
      <c r="B372" s="26">
        <f t="shared" si="5"/>
        <v>3.6899999999999653</v>
      </c>
      <c r="C372" s="26">
        <f>C371+(k/m)*((L0*D371/((D371^2)+('comportamento na vertical'!D371^2))^(1/2))-D371)*tau</f>
        <v>0.20819509901305081</v>
      </c>
      <c r="D372" s="26">
        <f>D371+C371*tau+(k/m)*(L0*D371/((D371^2)+(('comportamento na vertical'!D371^2)))^(1/2)-D371)*tau^2</f>
        <v>0.17761619789031452</v>
      </c>
    </row>
    <row r="373" spans="2:4">
      <c r="B373" s="26">
        <f t="shared" si="5"/>
        <v>3.6999999999999651</v>
      </c>
      <c r="C373" s="26">
        <f>C372+(k/m)*((L0*D372/((D372^2)+('comportamento na vertical'!D372^2))^(1/2))-D372)*tau</f>
        <v>0.18971484081011492</v>
      </c>
      <c r="D373" s="26">
        <f>D372+C372*tau+(k/m)*(L0*D372/((D372^2)+(('comportamento na vertical'!D372^2)))^(1/2)-D372)*tau^2</f>
        <v>0.17951334629841567</v>
      </c>
    </row>
    <row r="374" spans="2:4">
      <c r="B374" s="26">
        <f t="shared" si="5"/>
        <v>3.7099999999999649</v>
      </c>
      <c r="C374" s="26">
        <f>C373+(k/m)*((L0*D373/((D373^2)+('comportamento na vertical'!D373^2))^(1/2))-D373)*tau</f>
        <v>0.17084824528688353</v>
      </c>
      <c r="D374" s="26">
        <f>D373+C373*tau+(k/m)*(L0*D373/((D373^2)+(('comportamento na vertical'!D373^2)))^(1/2)-D373)*tau^2</f>
        <v>0.18122182875128451</v>
      </c>
    </row>
    <row r="375" spans="2:4">
      <c r="B375" s="26">
        <f t="shared" si="5"/>
        <v>3.7199999999999647</v>
      </c>
      <c r="C375" s="26">
        <f>C374+(k/m)*((L0*D374/((D374^2)+('comportamento na vertical'!D374^2))^(1/2))-D374)*tau</f>
        <v>0.15159590121841393</v>
      </c>
      <c r="D375" s="26">
        <f>D374+C374*tau+(k/m)*(L0*D374/((D374^2)+(('comportamento na vertical'!D374^2)))^(1/2)-D374)*tau^2</f>
        <v>0.18273778776346866</v>
      </c>
    </row>
    <row r="376" spans="2:4">
      <c r="B376" s="26">
        <f t="shared" si="5"/>
        <v>3.7299999999999645</v>
      </c>
      <c r="C376" s="26">
        <f>C375+(k/m)*((L0*D375/((D375^2)+('comportamento na vertical'!D375^2))^(1/2))-D375)*tau</f>
        <v>0.13196043566845819</v>
      </c>
      <c r="D376" s="26">
        <f>D375+C375*tau+(k/m)*(L0*D375/((D375^2)+(('comportamento na vertical'!D375^2)))^(1/2)-D375)*tau^2</f>
        <v>0.18405739212015323</v>
      </c>
    </row>
    <row r="377" spans="2:4">
      <c r="B377" s="26">
        <f t="shared" si="5"/>
        <v>3.7399999999999642</v>
      </c>
      <c r="C377" s="26">
        <f>C376+(k/m)*((L0*D376/((D376^2)+('comportamento na vertical'!D376^2))^(1/2))-D376)*tau</f>
        <v>0.11194671173420276</v>
      </c>
      <c r="D377" s="26">
        <f>D376+C376*tau+(k/m)*(L0*D376/((D376^2)+(('comportamento na vertical'!D376^2)))^(1/2)-D376)*tau^2</f>
        <v>0.18517685923749524</v>
      </c>
    </row>
    <row r="378" spans="2:4">
      <c r="B378" s="26">
        <f t="shared" si="5"/>
        <v>3.749999999999964</v>
      </c>
      <c r="C378" s="26">
        <f>C377+(k/m)*((L0*D377/((D377^2)+('comportamento na vertical'!D377^2))^(1/2))-D377)*tau</f>
        <v>9.1561999739854294E-2</v>
      </c>
      <c r="D378" s="26">
        <f>D377+C377*tau+(k/m)*(L0*D377/((D377^2)+(('comportamento na vertical'!D377^2)))^(1/2)-D377)*tau^2</f>
        <v>0.1860924792348938</v>
      </c>
    </row>
    <row r="379" spans="2:4">
      <c r="B379" s="26">
        <f t="shared" si="5"/>
        <v>3.7599999999999638</v>
      </c>
      <c r="C379" s="26">
        <f>C378+(k/m)*((L0*D378/((D378^2)+('comportamento na vertical'!D378^2))^(1/2))-D378)*tau</f>
        <v>7.0816120352402465E-2</v>
      </c>
      <c r="D379" s="26">
        <f>D378+C378*tau+(k/m)*(L0*D378/((D378^2)+(('comportamento na vertical'!D378^2)))^(1/2)-D378)*tau^2</f>
        <v>0.18680064043841782</v>
      </c>
    </row>
    <row r="380" spans="2:4">
      <c r="B380" s="26">
        <f t="shared" si="5"/>
        <v>3.7699999999999636</v>
      </c>
      <c r="C380" s="26">
        <f>C379+(k/m)*((L0*D379/((D379^2)+('comportamento na vertical'!D379^2))^(1/2))-D379)*tau</f>
        <v>4.9721558512981448E-2</v>
      </c>
      <c r="D380" s="26">
        <f>D379+C379*tau+(k/m)*(L0*D379/((D379^2)+(('comportamento na vertical'!D379^2)))^(1/2)-D379)*tau^2</f>
        <v>0.18729785602354762</v>
      </c>
    </row>
    <row r="381" spans="2:4">
      <c r="B381" s="26">
        <f t="shared" si="5"/>
        <v>3.7799999999999634</v>
      </c>
      <c r="C381" s="26">
        <f>C380+(k/m)*((L0*D380/((D380^2)+('comportamento na vertical'!D380^2))^(1/2))-D380)*tau</f>
        <v>2.8293547483245581E-2</v>
      </c>
      <c r="D381" s="26">
        <f>D380+C380*tau+(k/m)*(L0*D380/((D380^2)+(('comportamento na vertical'!D380^2)))^(1/2)-D380)*tau^2</f>
        <v>0.18758079149838006</v>
      </c>
    </row>
    <row r="382" spans="2:4">
      <c r="B382" s="26">
        <f t="shared" si="5"/>
        <v>3.7899999999999632</v>
      </c>
      <c r="C382" s="26">
        <f>C381+(k/m)*((L0*D381/((D381^2)+('comportamento na vertical'!D381^2))^(1/2))-D381)*tau</f>
        <v>6.5501226925848248E-3</v>
      </c>
      <c r="D382" s="26">
        <f>D381+C381*tau+(k/m)*(L0*D381/((D381^2)+(('comportamento na vertical'!D381^2)))^(1/2)-D381)*tau^2</f>
        <v>0.18764629272530592</v>
      </c>
    </row>
    <row r="383" spans="2:4">
      <c r="B383" s="26">
        <f t="shared" si="5"/>
        <v>3.799999999999963</v>
      </c>
      <c r="C383" s="26">
        <f>C382+(k/m)*((L0*D382/((D382^2)+('comportamento na vertical'!D382^2))^(1/2))-D382)*tau</f>
        <v>-1.5487854565418461E-2</v>
      </c>
      <c r="D383" s="26">
        <f>D382+C382*tau+(k/m)*(L0*D382/((D382^2)+(('comportamento na vertical'!D382^2)))^(1/2)-D382)*tau^2</f>
        <v>0.18749141417965173</v>
      </c>
    </row>
    <row r="384" spans="2:4">
      <c r="B384" s="26">
        <f t="shared" si="5"/>
        <v>3.8099999999999627</v>
      </c>
      <c r="C384" s="26">
        <f>C383+(k/m)*((L0*D383/((D383^2)+('comportamento na vertical'!D383^2))^(1/2))-D383)*tau</f>
        <v>-3.779670320324395E-2</v>
      </c>
      <c r="D384" s="26">
        <f>D383+C383*tau+(k/m)*(L0*D383/((D383^2)+(('comportamento na vertical'!D383^2)))^(1/2)-D383)*tau^2</f>
        <v>0.18711344714761929</v>
      </c>
    </row>
    <row r="385" spans="2:4">
      <c r="B385" s="26">
        <f t="shared" si="5"/>
        <v>3.8199999999999625</v>
      </c>
      <c r="C385" s="26">
        <f>C384+(k/m)*((L0*D384/((D384^2)+('comportamento na vertical'!D384^2))^(1/2))-D384)*tau</f>
        <v>-6.0349957485676314E-2</v>
      </c>
      <c r="D385" s="26">
        <f>D384+C384*tau+(k/m)*(L0*D384/((D384^2)+(('comportamento na vertical'!D384^2)))^(1/2)-D384)*tau^2</f>
        <v>0.18650994757276254</v>
      </c>
    </row>
    <row r="386" spans="2:4">
      <c r="B386" s="26">
        <f t="shared" si="5"/>
        <v>3.8299999999999623</v>
      </c>
      <c r="C386" s="26">
        <f>C385+(k/m)*((L0*D385/((D385^2)+('comportamento na vertical'!D385^2))^(1/2))-D385)*tau</f>
        <v>-8.3118430284721281E-2</v>
      </c>
      <c r="D386" s="26">
        <f>D385+C385*tau+(k/m)*(L0*D385/((D385^2)+(('comportamento na vertical'!D385^2)))^(1/2)-D385)*tau^2</f>
        <v>0.18567876326991534</v>
      </c>
    </row>
    <row r="387" spans="2:4">
      <c r="B387" s="26">
        <f t="shared" si="5"/>
        <v>3.8399999999999621</v>
      </c>
      <c r="C387" s="26">
        <f>C386+(k/m)*((L0*D386/((D386^2)+('comportamento na vertical'!D386^2))^(1/2))-D386)*tau</f>
        <v>-0.10607030322969394</v>
      </c>
      <c r="D387" s="26">
        <f>D386+C386*tau+(k/m)*(L0*D386/((D386^2)+(('comportamento na vertical'!D386^2)))^(1/2)-D386)*tau^2</f>
        <v>0.1846180602376184</v>
      </c>
    </row>
    <row r="388" spans="2:4">
      <c r="B388" s="26">
        <f t="shared" ref="B388:B451" si="6">B387+tau</f>
        <v>3.8499999999999619</v>
      </c>
      <c r="C388" s="26">
        <f>C387+(k/m)*((L0*D387/((D387^2)+('comportamento na vertical'!D387^2))^(1/2))-D387)*tau</f>
        <v>-0.12917124232287638</v>
      </c>
      <c r="D388" s="26">
        <f>D387+C387*tau+(k/m)*(L0*D387/((D387^2)+(('comportamento na vertical'!D387^2)))^(1/2)-D387)*tau^2</f>
        <v>0.18332634781438964</v>
      </c>
    </row>
    <row r="389" spans="2:4">
      <c r="B389" s="26">
        <f t="shared" si="6"/>
        <v>3.8599999999999617</v>
      </c>
      <c r="C389" s="26">
        <f>C388+(k/m)*((L0*D388/((D388^2)+('comportamento na vertical'!D388^2))^(1/2))-D388)*tau</f>
        <v>-0.15238453740428781</v>
      </c>
      <c r="D389" s="26">
        <f>D388+C388*tau+(k/m)*(L0*D388/((D388^2)+(('comportamento na vertical'!D388^2)))^(1/2)-D388)*tau^2</f>
        <v>0.18180250244034676</v>
      </c>
    </row>
    <row r="390" spans="2:4">
      <c r="B390" s="26">
        <f t="shared" si="6"/>
        <v>3.8699999999999615</v>
      </c>
      <c r="C390" s="26">
        <f>C389+(k/m)*((L0*D389/((D389^2)+('comportamento na vertical'!D389^2))^(1/2))-D389)*tau</f>
        <v>-0.17567126369028715</v>
      </c>
      <c r="D390" s="26">
        <f>D389+C389*tau+(k/m)*(L0*D389/((D389^2)+(('comportamento na vertical'!D389^2)))^(1/2)-D389)*tau^2</f>
        <v>0.18004578980344391</v>
      </c>
    </row>
    <row r="391" spans="2:4">
      <c r="B391" s="26">
        <f t="shared" si="6"/>
        <v>3.8799999999999613</v>
      </c>
      <c r="C391" s="26">
        <f>C390+(k/m)*((L0*D390/((D390^2)+('comportamento na vertical'!D390^2))^(1/2))-D390)*tau</f>
        <v>-0.19899046347845173</v>
      </c>
      <c r="D391" s="26">
        <f>D390+C390*tau+(k/m)*(L0*D390/((D390^2)+(('comportamento na vertical'!D390^2)))^(1/2)-D390)*tau^2</f>
        <v>0.17805588516865939</v>
      </c>
    </row>
    <row r="392" spans="2:4">
      <c r="B392" s="26">
        <f t="shared" si="6"/>
        <v>3.889999999999961</v>
      </c>
      <c r="C392" s="26">
        <f>C391+(k/m)*((L0*D391/((D391^2)+('comportamento na vertical'!D391^2))^(1/2))-D391)*tau</f>
        <v>-0.22229934600379128</v>
      </c>
      <c r="D392" s="26">
        <f>D391+C391*tau+(k/m)*(L0*D391/((D391^2)+(('comportamento na vertical'!D391^2)))^(1/2)-D391)*tau^2</f>
        <v>0.17583289170862149</v>
      </c>
    </row>
    <row r="393" spans="2:4">
      <c r="B393" s="26">
        <f t="shared" si="6"/>
        <v>3.8999999999999608</v>
      </c>
      <c r="C393" s="26">
        <f>C392+(k/m)*((L0*D392/((D392^2)+('comportamento na vertical'!D392^2))^(1/2))-D392)*tau</f>
        <v>-0.24555350334713238</v>
      </c>
      <c r="D393" s="26">
        <f>D392+C392*tau+(k/m)*(L0*D392/((D392^2)+(('comportamento na vertical'!D392^2)))^(1/2)-D392)*tau^2</f>
        <v>0.17337735667515017</v>
      </c>
    </row>
    <row r="394" spans="2:4">
      <c r="B394" s="26">
        <f t="shared" si="6"/>
        <v>3.9099999999999606</v>
      </c>
      <c r="C394" s="26">
        <f>C393+(k/m)*((L0*D393/((D393^2)+('comportamento na vertical'!D393^2))^(1/2))-D393)*tau</f>
        <v>-0.26870714023369358</v>
      </c>
      <c r="D394" s="26">
        <f>D393+C393*tau+(k/m)*(L0*D393/((D393^2)+(('comportamento na vertical'!D393^2)))^(1/2)-D393)*tau^2</f>
        <v>0.17069028527281324</v>
      </c>
    </row>
    <row r="395" spans="2:4">
      <c r="B395" s="26">
        <f t="shared" si="6"/>
        <v>3.9199999999999604</v>
      </c>
      <c r="C395" s="26">
        <f>C394+(k/m)*((L0*D394/((D394^2)+('comportamento na vertical'!D394^2))^(1/2))-D394)*tau</f>
        <v>-0.29171331551676083</v>
      </c>
      <c r="D395" s="26">
        <f>D394+C394*tau+(k/m)*(L0*D394/((D394^2)+(('comportamento na vertical'!D394^2)))^(1/2)-D394)*tau^2</f>
        <v>0.16777315211764565</v>
      </c>
    </row>
    <row r="396" spans="2:4">
      <c r="B396" s="26">
        <f t="shared" si="6"/>
        <v>3.9299999999999602</v>
      </c>
      <c r="C396" s="26">
        <f>C395+(k/m)*((L0*D395/((D395^2)+('comportamento na vertical'!D395^2))^(1/2))-D395)*tau</f>
        <v>-0.31452419311634128</v>
      </c>
      <c r="D396" s="26">
        <f>D395+C395*tau+(k/m)*(L0*D395/((D395^2)+(('comportamento na vertical'!D395^2)))^(1/2)-D395)*tau^2</f>
        <v>0.16462791018648223</v>
      </c>
    </row>
    <row r="397" spans="2:4">
      <c r="B397" s="26">
        <f t="shared" si="6"/>
        <v>3.93999999999996</v>
      </c>
      <c r="C397" s="26">
        <f>C396+(k/m)*((L0*D396/((D396^2)+('comportamento na vertical'!D396^2))^(1/2))-D396)*tau</f>
        <v>-0.3370913001742063</v>
      </c>
      <c r="D397" s="26">
        <f>D396+C396*tau+(k/m)*(L0*D396/((D396^2)+(('comportamento na vertical'!D396^2)))^(1/2)-D396)*tau^2</f>
        <v>0.16125699718474018</v>
      </c>
    </row>
    <row r="398" spans="2:4">
      <c r="B398" s="26">
        <f t="shared" si="6"/>
        <v>3.9499999999999598</v>
      </c>
      <c r="C398" s="26">
        <f>C397+(k/m)*((L0*D397/((D397^2)+('comportamento na vertical'!D397^2))^(1/2))-D397)*tau</f>
        <v>-0.35936579019345055</v>
      </c>
      <c r="D398" s="26">
        <f>D397+C397*tau+(k/m)*(L0*D397/((D397^2)+(('comportamento na vertical'!D397^2)))^(1/2)-D397)*tau^2</f>
        <v>0.15766333928280568</v>
      </c>
    </row>
    <row r="399" spans="2:4">
      <c r="B399" s="26">
        <f t="shared" si="6"/>
        <v>3.9599999999999596</v>
      </c>
      <c r="C399" s="26">
        <f>C398+(k/m)*((L0*D398/((D398^2)+('comportamento na vertical'!D398^2))^(1/2))-D398)*tau</f>
        <v>-0.38129870895134949</v>
      </c>
      <c r="D399" s="26">
        <f>D398+C398*tau+(k/m)*(L0*D398/((D398^2)+(('comportamento na vertical'!D398^2)))^(1/2)-D398)*tau^2</f>
        <v>0.15385035219329218</v>
      </c>
    </row>
    <row r="400" spans="2:4">
      <c r="B400" s="26">
        <f t="shared" si="6"/>
        <v>3.9699999999999593</v>
      </c>
      <c r="C400" s="26">
        <f>C399+(k/m)*((L0*D399/((D399^2)+('comportamento na vertical'!D399^2))^(1/2))-D399)*tau</f>
        <v>-0.40284126100779355</v>
      </c>
      <c r="D400" s="26">
        <f>D399+C399*tau+(k/m)*(L0*D399/((D399^2)+(('comportamento na vertical'!D399^2)))^(1/2)-D399)*tau^2</f>
        <v>0.14982193958321424</v>
      </c>
    </row>
    <row r="401" spans="2:4">
      <c r="B401" s="26">
        <f t="shared" si="6"/>
        <v>3.9799999999999591</v>
      </c>
      <c r="C401" s="26">
        <f>C400+(k/m)*((L0*D400/((D400^2)+('comportamento na vertical'!D400^2))^(1/2))-D400)*tau</f>
        <v>-0.42394507467695791</v>
      </c>
      <c r="D401" s="26">
        <f>D400+C400*tau+(k/m)*(L0*D400/((D400^2)+(('comportamento na vertical'!D400^2)))^(1/2)-D400)*tau^2</f>
        <v>0.14558248883644465</v>
      </c>
    </row>
    <row r="402" spans="2:4">
      <c r="B402" s="26">
        <f t="shared" si="6"/>
        <v>3.9899999999999589</v>
      </c>
      <c r="C402" s="26">
        <f>C401+(k/m)*((L0*D401/((D401^2)+('comportamento na vertical'!D401^2))^(1/2))-D401)*tau</f>
        <v>-0.44456246338631161</v>
      </c>
      <c r="D402" s="26">
        <f>D401+C401*tau+(k/m)*(L0*D401/((D401^2)+(('comportamento na vertical'!D401^2)))^(1/2)-D401)*tau^2</f>
        <v>0.14113686420258154</v>
      </c>
    </row>
    <row r="403" spans="2:4">
      <c r="B403" s="26">
        <f t="shared" si="6"/>
        <v>3.9999999999999587</v>
      </c>
      <c r="C403" s="26">
        <f>C402+(k/m)*((L0*D402/((D402^2)+('comportamento na vertical'!D402^2))^(1/2))-D402)*tau</f>
        <v>-0.46464668141388221</v>
      </c>
      <c r="D403" s="26">
        <f>D402+C402*tau+(k/m)*(L0*D402/((D402^2)+(('comportamento na vertical'!D402^2)))^(1/2)-D402)*tau^2</f>
        <v>0.13649039738844271</v>
      </c>
    </row>
    <row r="404" spans="2:4">
      <c r="B404" s="26">
        <f t="shared" si="6"/>
        <v>4.0099999999999589</v>
      </c>
      <c r="C404" s="26">
        <f>C403+(k/m)*((L0*D403/((D403^2)+('comportamento na vertical'!D403^2))^(1/2))-D403)*tau</f>
        <v>-0.48415217207129452</v>
      </c>
      <c r="D404" s="26">
        <f>D403+C403*tau+(k/m)*(L0*D403/((D403^2)+(('comportamento na vertical'!D403^2)))^(1/2)-D403)*tau^2</f>
        <v>0.13164887566772976</v>
      </c>
    </row>
    <row r="405" spans="2:4">
      <c r="B405" s="26">
        <f t="shared" si="6"/>
        <v>4.0199999999999587</v>
      </c>
      <c r="C405" s="26">
        <f>C404+(k/m)*((L0*D404/((D404^2)+('comportamento na vertical'!D404^2))^(1/2))-D404)*tau</f>
        <v>-0.50303480648601273</v>
      </c>
      <c r="D405" s="26">
        <f>D404+C404*tau+(k/m)*(L0*D404/((D404^2)+(('comportamento na vertical'!D404^2)))^(1/2)-D404)*tau^2</f>
        <v>0.12661852760286962</v>
      </c>
    </row>
    <row r="406" spans="2:4">
      <c r="B406" s="26">
        <f t="shared" si="6"/>
        <v>4.0299999999999585</v>
      </c>
      <c r="C406" s="26">
        <f>C405+(k/m)*((L0*D405/((D405^2)+('comportamento na vertical'!D405^2))^(1/2))-D405)*tau</f>
        <v>-0.52125211123104342</v>
      </c>
      <c r="D406" s="26">
        <f>D405+C405*tau+(k/m)*(L0*D405/((D405^2)+(('comportamento na vertical'!D405^2)))^(1/2)-D405)*tau^2</f>
        <v>0.1214060064905592</v>
      </c>
    </row>
    <row r="407" spans="2:4">
      <c r="B407" s="26">
        <f t="shared" si="6"/>
        <v>4.0399999999999583</v>
      </c>
      <c r="C407" s="26">
        <f>C406+(k/m)*((L0*D406/((D406^2)+('comportamento na vertical'!D406^2))^(1/2))-D406)*tau</f>
        <v>-0.53876348315378086</v>
      </c>
      <c r="D407" s="26">
        <f>D406+C406*tau+(k/m)*(L0*D406/((D406^2)+(('comportamento na vertical'!D406^2)))^(1/2)-D406)*tau^2</f>
        <v>0.11601837165902139</v>
      </c>
    </row>
    <row r="408" spans="2:4">
      <c r="B408" s="26">
        <f t="shared" si="6"/>
        <v>4.0499999999999581</v>
      </c>
      <c r="C408" s="26">
        <f>C407+(k/m)*((L0*D407/((D407^2)+('comportamento na vertical'!D407^2))^(1/2))-D407)*tau</f>
        <v>-0.55553038986742787</v>
      </c>
      <c r="D408" s="26">
        <f>D407+C407*tau+(k/m)*(L0*D407/((D407^2)+(('comportamento na vertical'!D407^2)))^(1/2)-D407)*tau^2</f>
        <v>0.1104630677603471</v>
      </c>
    </row>
    <row r="409" spans="2:4">
      <c r="B409" s="26">
        <f t="shared" si="6"/>
        <v>4.0599999999999579</v>
      </c>
      <c r="C409" s="26">
        <f>C408+(k/m)*((L0*D408/((D408^2)+('comportamento na vertical'!D408^2))^(1/2))-D408)*tau</f>
        <v>-0.57151655448828231</v>
      </c>
      <c r="D409" s="26">
        <f>D408+C408*tau+(k/m)*(L0*D408/((D408^2)+(('comportamento na vertical'!D408^2)))^(1/2)-D408)*tau^2</f>
        <v>0.10474790221546429</v>
      </c>
    </row>
    <row r="410" spans="2:4">
      <c r="B410" s="26">
        <f t="shared" si="6"/>
        <v>4.0699999999999577</v>
      </c>
      <c r="C410" s="26">
        <f>C409+(k/m)*((L0*D409/((D409^2)+('comportamento na vertical'!D409^2))^(1/2))-D409)*tau</f>
        <v>-0.58668812332993114</v>
      </c>
      <c r="D410" s="26">
        <f>D409+C409*tau+(k/m)*(L0*D409/((D409^2)+(('comportamento na vertical'!D409^2)))^(1/2)-D409)*tau^2</f>
        <v>9.8881020982164974E-2</v>
      </c>
    </row>
    <row r="411" spans="2:4">
      <c r="B411" s="26">
        <f t="shared" si="6"/>
        <v>4.0799999999999574</v>
      </c>
      <c r="C411" s="26">
        <f>C410+(k/m)*((L0*D410/((D410^2)+('comportamento na vertical'!D410^2))^(1/2))-D410)*tau</f>
        <v>-0.6010138154008462</v>
      </c>
      <c r="D411" s="26">
        <f>D410+C410*tau+(k/m)*(L0*D410/((D410^2)+(('comportamento na vertical'!D410^2)))^(1/2)-D410)*tau^2</f>
        <v>9.2870882828156504E-2</v>
      </c>
    </row>
    <row r="412" spans="2:4">
      <c r="B412" s="26">
        <f t="shared" si="6"/>
        <v>4.0899999999999572</v>
      </c>
      <c r="C412" s="26">
        <f>C411+(k/m)*((L0*D411/((D411^2)+('comportamento na vertical'!D411^2))^(1/2))-D411)*tau</f>
        <v>-0.61446505269481144</v>
      </c>
      <c r="D412" s="26">
        <f>D411+C411*tau+(k/m)*(L0*D411/((D411^2)+(('comportamento na vertical'!D411^2)))^(1/2)-D411)*tau^2</f>
        <v>8.6726232301208392E-2</v>
      </c>
    </row>
    <row r="413" spans="2:4">
      <c r="B413" s="26">
        <f t="shared" si="6"/>
        <v>4.099999999999957</v>
      </c>
      <c r="C413" s="26">
        <f>C412+(k/m)*((L0*D412/((D412^2)+('comportamento na vertical'!D412^2))^(1/2))-D412)*tau</f>
        <v>-0.62701607041378982</v>
      </c>
      <c r="D413" s="26">
        <f>D412+C412*tau+(k/m)*(L0*D412/((D412^2)+(('comportamento na vertical'!D412^2)))^(1/2)-D412)*tau^2</f>
        <v>8.0456071597070494E-2</v>
      </c>
    </row>
    <row r="414" spans="2:4">
      <c r="B414" s="26">
        <f t="shared" si="6"/>
        <v>4.1099999999999568</v>
      </c>
      <c r="C414" s="26">
        <f>C413+(k/m)*((L0*D413/((D413^2)+('comportamento na vertical'!D413^2))^(1/2))-D413)*tau</f>
        <v>-0.63864400641996366</v>
      </c>
      <c r="D414" s="26">
        <f>D413+C413*tau+(k/m)*(L0*D413/((D413^2)+(('comportamento na vertical'!D413^2)))^(1/2)-D413)*tau^2</f>
        <v>7.4069631532870855E-2</v>
      </c>
    </row>
    <row r="415" spans="2:4">
      <c r="B415" s="26">
        <f t="shared" si="6"/>
        <v>4.1199999999999566</v>
      </c>
      <c r="C415" s="26">
        <f>C414+(k/m)*((L0*D414/((D414^2)+('comportamento na vertical'!D414^2))^(1/2))-D414)*tau</f>
        <v>-0.64932896937738949</v>
      </c>
      <c r="D415" s="26">
        <f>D414+C414*tau+(k/m)*(L0*D414/((D414^2)+(('comportamento na vertical'!D414^2)))^(1/2)-D414)*tau^2</f>
        <v>6.7576341839096957E-2</v>
      </c>
    </row>
    <row r="416" spans="2:4">
      <c r="B416" s="26">
        <f t="shared" si="6"/>
        <v>4.1299999999999564</v>
      </c>
      <c r="C416" s="26">
        <f>C415+(k/m)*((L0*D415/((D415^2)+('comportamento na vertical'!D415^2))^(1/2))-D415)*tau</f>
        <v>-0.65905408521354836</v>
      </c>
      <c r="D416" s="26">
        <f>D415+C415*tau+(k/m)*(L0*D415/((D415^2)+(('comportamento na vertical'!D415^2)))^(1/2)-D415)*tau^2</f>
        <v>6.0985800986961471E-2</v>
      </c>
    </row>
    <row r="417" spans="2:4">
      <c r="B417" s="26">
        <f t="shared" si="6"/>
        <v>4.1399999999999562</v>
      </c>
      <c r="C417" s="26">
        <f>C416+(k/m)*((L0*D416/((D416^2)+('comportamento na vertical'!D416^2))^(1/2))-D416)*tau</f>
        <v>-0.66780552170647334</v>
      </c>
      <c r="D417" s="26">
        <f>D416+C416*tau+(k/m)*(L0*D416/((D416^2)+(('comportamento na vertical'!D416^2)))^(1/2)-D416)*tau^2</f>
        <v>5.4307745769896734E-2</v>
      </c>
    </row>
    <row r="418" spans="2:4">
      <c r="B418" s="26">
        <f t="shared" si="6"/>
        <v>4.1499999999999559</v>
      </c>
      <c r="C418" s="26">
        <f>C417+(k/m)*((L0*D417/((D417^2)+('comportamento na vertical'!D417^2))^(1/2))-D417)*tau</f>
        <v>-0.67557249118340867</v>
      </c>
      <c r="D418" s="26">
        <f>D417+C417*tau+(k/m)*(L0*D417/((D417^2)+(('comportamento na vertical'!D417^2)))^(1/2)-D417)*tau^2</f>
        <v>4.7552020858062642E-2</v>
      </c>
    </row>
    <row r="419" spans="2:4">
      <c r="B419" s="26">
        <f t="shared" si="6"/>
        <v>4.1599999999999557</v>
      </c>
      <c r="C419" s="26">
        <f>C418+(k/m)*((L0*D418/((D418^2)+('comportamento na vertical'!D418^2))^(1/2))-D418)*tau</f>
        <v>-0.68234723150125132</v>
      </c>
      <c r="D419" s="26">
        <f>D418+C418*tau+(k/m)*(L0*D418/((D418^2)+(('comportamento na vertical'!D418^2)))^(1/2)-D418)*tau^2</f>
        <v>4.0728548543050129E-2</v>
      </c>
    </row>
    <row r="420" spans="2:4">
      <c r="B420" s="26">
        <f t="shared" si="6"/>
        <v>4.1699999999999555</v>
      </c>
      <c r="C420" s="26">
        <f>C419+(k/m)*((L0*D419/((D419^2)+('comportamento na vertical'!D419^2))^(1/2))-D419)*tau</f>
        <v>-0.68812496566632786</v>
      </c>
      <c r="D420" s="26">
        <f>D419+C419*tau+(k/m)*(L0*D419/((D419^2)+(('comportamento na vertical'!D419^2)))^(1/2)-D419)*tau^2</f>
        <v>3.3847298886386851E-2</v>
      </c>
    </row>
    <row r="421" spans="2:4">
      <c r="B421" s="26">
        <f t="shared" si="6"/>
        <v>4.1799999999999553</v>
      </c>
      <c r="C421" s="26">
        <f>C420+(k/m)*((L0*D420/((D420^2)+('comportamento na vertical'!D420^2))^(1/2))-D420)*tau</f>
        <v>-0.69290384064017496</v>
      </c>
      <c r="D421" s="26">
        <f>D420+C420*tau+(k/m)*(L0*D420/((D420^2)+(('comportamento na vertical'!D420^2)))^(1/2)-D420)*tau^2</f>
        <v>2.6918260479985103E-2</v>
      </c>
    </row>
    <row r="422" spans="2:4">
      <c r="B422" s="26">
        <f t="shared" si="6"/>
        <v>4.1899999999999551</v>
      </c>
      <c r="C422" s="26">
        <f>C421+(k/m)*((L0*D421/((D421^2)+('comportamento na vertical'!D421^2))^(1/2))-D421)*tau</f>
        <v>-0.69668484606750647</v>
      </c>
      <c r="D422" s="26">
        <f>D421+C421*tau+(k/m)*(L0*D421/((D421^2)+(('comportamento na vertical'!D421^2)))^(1/2)-D421)*tau^2</f>
        <v>1.9951412019310038E-2</v>
      </c>
    </row>
    <row r="423" spans="2:4">
      <c r="B423" s="26">
        <f t="shared" si="6"/>
        <v>4.1999999999999549</v>
      </c>
      <c r="C423" s="26">
        <f>C422+(k/m)*((L0*D422/((D422^2)+('comportamento na vertical'!D422^2))^(1/2))-D422)*tau</f>
        <v>-0.69947171385087326</v>
      </c>
      <c r="D423" s="26">
        <f>D422+C422*tau+(k/m)*(L0*D422/((D422^2)+(('comportamento na vertical'!D422^2)))^(1/2)-D422)*tau^2</f>
        <v>1.2956694880801305E-2</v>
      </c>
    </row>
    <row r="424" spans="2:4">
      <c r="B424" s="26">
        <f t="shared" si="6"/>
        <v>4.2099999999999547</v>
      </c>
      <c r="C424" s="26">
        <f>C423+(k/m)*((L0*D423/((D423^2)+('comportamento na vertical'!D423^2))^(1/2))-D423)*tau</f>
        <v>-0.70127079968181472</v>
      </c>
      <c r="D424" s="26">
        <f>D423+C423*tau+(k/m)*(L0*D423/((D423^2)+(('comportamento na vertical'!D423^2)))^(1/2)-D423)*tau^2</f>
        <v>5.9439868839831576E-3</v>
      </c>
    </row>
    <row r="425" spans="2:4">
      <c r="B425" s="26">
        <f t="shared" si="6"/>
        <v>4.2199999999999545</v>
      </c>
      <c r="C425" s="26">
        <f>C424+(k/m)*((L0*D424/((D424^2)+('comportamento na vertical'!D424^2))^(1/2))-D424)*tau</f>
        <v>-0.70209094781854364</v>
      </c>
      <c r="D425" s="26">
        <f>D424+C424*tau+(k/m)*(L0*D424/((D424^2)+(('comportamento na vertical'!D424^2)))^(1/2)-D424)*tau^2</f>
        <v>-1.0769225942022786E-3</v>
      </c>
    </row>
    <row r="426" spans="2:4">
      <c r="B426" s="26">
        <f t="shared" si="6"/>
        <v>4.2299999999999542</v>
      </c>
      <c r="C426" s="26">
        <f>C425+(k/m)*((L0*D425/((D425^2)+('comportamento na vertical'!D425^2))^(1/2))-D425)*tau</f>
        <v>-0.70194334057316543</v>
      </c>
      <c r="D426" s="26">
        <f>D425+C425*tau+(k/m)*(L0*D425/((D425^2)+(('comportamento na vertical'!D425^2)))^(1/2)-D425)*tau^2</f>
        <v>-8.0963559999339338E-3</v>
      </c>
    </row>
    <row r="427" spans="2:4">
      <c r="B427" s="26">
        <f t="shared" si="6"/>
        <v>4.239999999999954</v>
      </c>
      <c r="C427" s="26">
        <f>C426+(k/m)*((L0*D426/((D426^2)+('comportamento na vertical'!D426^2))^(1/2))-D426)*tau</f>
        <v>-0.70084133413469862</v>
      </c>
      <c r="D427" s="26">
        <f>D426+C426*tau+(k/m)*(L0*D426/((D426^2)+(('comportamento na vertical'!D426^2)))^(1/2)-D426)*tau^2</f>
        <v>-1.5104769341280921E-2</v>
      </c>
    </row>
    <row r="428" spans="2:4">
      <c r="B428" s="26">
        <f t="shared" si="6"/>
        <v>4.2499999999999538</v>
      </c>
      <c r="C428" s="26">
        <f>C427+(k/m)*((L0*D427/((D427^2)+('comportamento na vertical'!D427^2))^(1/2))-D427)*tau</f>
        <v>-0.69880028250517967</v>
      </c>
      <c r="D428" s="26">
        <f>D427+C427*tau+(k/m)*(L0*D427/((D427^2)+(('comportamento na vertical'!D427^2)))^(1/2)-D427)*tau^2</f>
        <v>-2.2092772166332719E-2</v>
      </c>
    </row>
    <row r="429" spans="2:4">
      <c r="B429" s="26">
        <f t="shared" si="6"/>
        <v>4.2599999999999536</v>
      </c>
      <c r="C429" s="26">
        <f>C428+(k/m)*((L0*D428/((D428^2)+('comportamento na vertical'!D428^2))^(1/2))-D428)*tau</f>
        <v>-0.6958373514622419</v>
      </c>
      <c r="D429" s="26">
        <f>D428+C428*tau+(k/m)*(L0*D428/((D428^2)+(('comportamento na vertical'!D428^2)))^(1/2)-D428)*tau^2</f>
        <v>-2.905114568095514E-2</v>
      </c>
    </row>
    <row r="430" spans="2:4">
      <c r="B430" s="26">
        <f t="shared" si="6"/>
        <v>4.2699999999999534</v>
      </c>
      <c r="C430" s="26">
        <f>C429+(k/m)*((L0*D429/((D429^2)+('comportamento na vertical'!D429^2))^(1/2))-D429)*tau</f>
        <v>-0.69197132458003574</v>
      </c>
      <c r="D430" s="26">
        <f>D429+C429*tau+(k/m)*(L0*D429/((D429^2)+(('comportamento na vertical'!D429^2)))^(1/2)-D429)*tau^2</f>
        <v>-3.5970858926755493E-2</v>
      </c>
    </row>
    <row r="431" spans="2:4">
      <c r="B431" s="26">
        <f t="shared" si="6"/>
        <v>4.2799999999999532</v>
      </c>
      <c r="C431" s="26">
        <f>C430+(k/m)*((L0*D430/((D430^2)+('comportamento na vertical'!D430^2))^(1/2))-D430)*tau</f>
        <v>-0.68722240343850538</v>
      </c>
      <c r="D431" s="26">
        <f>D430+C430*tau+(k/m)*(L0*D430/((D430^2)+(('comportamento na vertical'!D430^2)))^(1/2)-D430)*tau^2</f>
        <v>-4.2843082961140547E-2</v>
      </c>
    </row>
    <row r="432" spans="2:4">
      <c r="B432" s="26">
        <f t="shared" si="6"/>
        <v>4.289999999999953</v>
      </c>
      <c r="C432" s="26">
        <f>C431+(k/m)*((L0*D431/((D431^2)+('comportamento na vertical'!D431^2))^(1/2))-D431)*tau</f>
        <v>-0.68161200422623813</v>
      </c>
      <c r="D432" s="26">
        <f>D431+C431*tau+(k/m)*(L0*D431/((D431^2)+(('comportamento na vertical'!D431^2)))^(1/2)-D431)*tau^2</f>
        <v>-4.965920300340293E-2</v>
      </c>
    </row>
    <row r="433" spans="2:4">
      <c r="B433" s="26">
        <f t="shared" si="6"/>
        <v>4.2999999999999527</v>
      </c>
      <c r="C433" s="26">
        <f>C432+(k/m)*((L0*D432/((D432^2)+('comportamento na vertical'!D432^2))^(1/2))-D432)*tau</f>
        <v>-0.67516255299191263</v>
      </c>
      <c r="D433" s="26">
        <f>D432+C432*tau+(k/m)*(L0*D432/((D432^2)+(('comportamento na vertical'!D432^2)))^(1/2)-D432)*tau^2</f>
        <v>-5.6410828533322056E-2</v>
      </c>
    </row>
    <row r="434" spans="2:4">
      <c r="B434" s="26">
        <f t="shared" si="6"/>
        <v>4.3099999999999525</v>
      </c>
      <c r="C434" s="26">
        <f>C433+(k/m)*((L0*D433/((D433^2)+('comportamento na vertical'!D433^2))^(1/2))-D433)*tau</f>
        <v>-0.66789728182161079</v>
      </c>
      <c r="D434" s="26">
        <f>D433+C433*tau+(k/m)*(L0*D433/((D433^2)+(('comportamento na vertical'!D433^2)))^(1/2)-D433)*tau^2</f>
        <v>-6.3089801351538161E-2</v>
      </c>
    </row>
    <row r="435" spans="2:4">
      <c r="B435" s="26">
        <f t="shared" si="6"/>
        <v>4.3199999999999523</v>
      </c>
      <c r="C435" s="26">
        <f>C434+(k/m)*((L0*D434/((D434^2)+('comportamento na vertical'!D434^2))^(1/2))-D434)*tau</f>
        <v>-0.65984002821209831</v>
      </c>
      <c r="D435" s="26">
        <f>D434+C434*tau+(k/m)*(L0*D434/((D434^2)+(('comportamento na vertical'!D434^2)))^(1/2)-D434)*tau^2</f>
        <v>-6.9688201633659144E-2</v>
      </c>
    </row>
    <row r="436" spans="2:4">
      <c r="B436" s="26">
        <f t="shared" si="6"/>
        <v>4.3299999999999521</v>
      </c>
      <c r="C436" s="26">
        <f>C435+(k/m)*((L0*D435/((D435^2)+('comportamento na vertical'!D435^2))^(1/2))-D435)*tau</f>
        <v>-0.65101503987224874</v>
      </c>
      <c r="D436" s="26">
        <f>D435+C435*tau+(k/m)*(L0*D435/((D435^2)+(('comportamento na vertical'!D435^2)))^(1/2)-D435)*tau^2</f>
        <v>-7.6198352032381636E-2</v>
      </c>
    </row>
    <row r="437" spans="2:4">
      <c r="B437" s="26">
        <f t="shared" si="6"/>
        <v>4.3399999999999519</v>
      </c>
      <c r="C437" s="26">
        <f>C436+(k/m)*((L0*D436/((D436^2)+('comportamento na vertical'!D436^2))^(1/2))-D436)*tau</f>
        <v>-0.6414467871152546</v>
      </c>
      <c r="D437" s="26">
        <f>D436+C436*tau+(k/m)*(L0*D436/((D436^2)+(('comportamento na vertical'!D436^2)))^(1/2)-D436)*tau^2</f>
        <v>-8.2612819903534182E-2</v>
      </c>
    </row>
    <row r="438" spans="2:4">
      <c r="B438" s="26">
        <f t="shared" si="6"/>
        <v>4.3499999999999517</v>
      </c>
      <c r="C438" s="26">
        <f>C437+(k/m)*((L0*D437/((D437^2)+('comportamento na vertical'!D437^2))^(1/2))-D437)*tau</f>
        <v>-0.63115978490292013</v>
      </c>
      <c r="D438" s="26">
        <f>D437+C437*tau+(k/m)*(L0*D437/((D437^2)+(('comportamento na vertical'!D437^2)))^(1/2)-D437)*tau^2</f>
        <v>-8.8924417752563378E-2</v>
      </c>
    </row>
    <row r="439" spans="2:4">
      <c r="B439" s="26">
        <f t="shared" si="6"/>
        <v>4.3599999999999515</v>
      </c>
      <c r="C439" s="26">
        <f>C438+(k/m)*((L0*D438/((D438^2)+('comportamento na vertical'!D438^2))^(1/2))-D438)*tau</f>
        <v>-0.6201784264706427</v>
      </c>
      <c r="D439" s="26">
        <f>D438+C438*tau+(k/m)*(L0*D438/((D438^2)+(('comportamento na vertical'!D438^2)))^(1/2)-D438)*tau^2</f>
        <v>-9.5126202017269804E-2</v>
      </c>
    </row>
    <row r="440" spans="2:4">
      <c r="B440" s="26">
        <f t="shared" si="6"/>
        <v>4.3699999999999513</v>
      </c>
      <c r="C440" s="26">
        <f>C439+(k/m)*((L0*D439/((D439^2)+('comportamento na vertical'!D439^2))^(1/2))-D439)*tau</f>
        <v>-0.60852683029886578</v>
      </c>
      <c r="D440" s="26">
        <f>D439+C439*tau+(k/m)*(L0*D439/((D439^2)+(('comportamento na vertical'!D439^2)))^(1/2)-D439)*tau^2</f>
        <v>-0.10121147032025846</v>
      </c>
    </row>
    <row r="441" spans="2:4">
      <c r="B441" s="26">
        <f t="shared" si="6"/>
        <v>4.379999999999951</v>
      </c>
      <c r="C441" s="26">
        <f>C440+(k/m)*((L0*D440/((D440^2)+('comportamento na vertical'!D440^2))^(1/2))-D440)*tau</f>
        <v>-0.59622870200578715</v>
      </c>
      <c r="D441" s="26">
        <f>D440+C440*tau+(k/m)*(L0*D440/((D440^2)+(('comportamento na vertical'!D440^2)))^(1/2)-D440)*tau^2</f>
        <v>-0.10717375734031633</v>
      </c>
    </row>
    <row r="442" spans="2:4">
      <c r="B442" s="26">
        <f t="shared" si="6"/>
        <v>4.3899999999999508</v>
      </c>
      <c r="C442" s="26">
        <f>C441+(k/m)*((L0*D441/((D441^2)+('comportamento na vertical'!D441^2))^(1/2))-D441)*tau</f>
        <v>-0.58330721251964202</v>
      </c>
      <c r="D442" s="26">
        <f>D441+C441*tau+(k/m)*(L0*D441/((D441^2)+(('comportamento na vertical'!D441^2)))^(1/2)-D441)*tau^2</f>
        <v>-0.11300682946551274</v>
      </c>
    </row>
    <row r="443" spans="2:4">
      <c r="B443" s="26">
        <f t="shared" si="6"/>
        <v>4.3999999999999506</v>
      </c>
      <c r="C443" s="26">
        <f>C442+(k/m)*((L0*D442/((D442^2)+('comportamento na vertical'!D442^2))^(1/2))-D442)*tau</f>
        <v>-0.5697848936503751</v>
      </c>
      <c r="D443" s="26">
        <f>D442+C442*tau+(k/m)*(L0*D442/((D442^2)+(('comportamento na vertical'!D442^2)))^(1/2)-D442)*tau^2</f>
        <v>-0.1187046784020165</v>
      </c>
    </row>
    <row r="444" spans="2:4">
      <c r="B444" s="26">
        <f t="shared" si="6"/>
        <v>4.4099999999999504</v>
      </c>
      <c r="C444" s="26">
        <f>C443+(k/m)*((L0*D443/((D443^2)+('comportamento na vertical'!D443^2))^(1/2))-D443)*tau</f>
        <v>-0.55568355192404406</v>
      </c>
      <c r="D444" s="26">
        <f>D443+C443*tau+(k/m)*(L0*D443/((D443^2)+(('comportamento na vertical'!D443^2)))^(1/2)-D443)*tau^2</f>
        <v>-0.12426151392125694</v>
      </c>
    </row>
    <row r="445" spans="2:4">
      <c r="B445" s="26">
        <f t="shared" si="6"/>
        <v>4.4199999999999502</v>
      </c>
      <c r="C445" s="26">
        <f>C444+(k/m)*((L0*D444/((D444^2)+('comportamento na vertical'!D444^2))^(1/2))-D444)*tau</f>
        <v>-0.54102420127349315</v>
      </c>
      <c r="D445" s="26">
        <f>D444+C444*tau+(k/m)*(L0*D444/((D444^2)+(('comportamento na vertical'!D444^2)))^(1/2)-D444)*tau^2</f>
        <v>-0.12967175593399188</v>
      </c>
    </row>
    <row r="446" spans="2:4">
      <c r="B446" s="26">
        <f t="shared" si="6"/>
        <v>4.42999999999995</v>
      </c>
      <c r="C446" s="26">
        <f>C445+(k/m)*((L0*D445/((D445^2)+('comportamento na vertical'!D445^2))^(1/2))-D445)*tau</f>
        <v>-0.52582701490076988</v>
      </c>
      <c r="D446" s="26">
        <f>D445+C445*tau+(k/m)*(L0*D445/((D445^2)+(('comportamento na vertical'!D445^2)))^(1/2)-D445)*tau^2</f>
        <v>-0.13493002608299959</v>
      </c>
    </row>
    <row r="447" spans="2:4">
      <c r="B447" s="26">
        <f t="shared" si="6"/>
        <v>4.4399999999999498</v>
      </c>
      <c r="C447" s="26">
        <f>C446+(k/m)*((L0*D446/((D446^2)+('comportamento na vertical'!D446^2))^(1/2))-D446)*tau</f>
        <v>-0.51011129634578978</v>
      </c>
      <c r="D447" s="26">
        <f>D446+C446*tau+(k/m)*(L0*D446/((D446^2)+(('comportamento na vertical'!D446^2)))^(1/2)-D446)*tau^2</f>
        <v>-0.1400311390464575</v>
      </c>
    </row>
    <row r="448" spans="2:4">
      <c r="B448" s="26">
        <f t="shared" si="6"/>
        <v>4.4499999999999496</v>
      </c>
      <c r="C448" s="26">
        <f>C447+(k/m)*((L0*D447/((D447^2)+('comportamento na vertical'!D447^2))^(1/2))-D447)*tau</f>
        <v>-0.49389546951739222</v>
      </c>
      <c r="D448" s="26">
        <f>D447+C447*tau+(k/m)*(L0*D447/((D447^2)+(('comportamento na vertical'!D447^2)))^(1/2)-D447)*tau^2</f>
        <v>-0.14497009374163142</v>
      </c>
    </row>
    <row r="449" spans="2:4">
      <c r="B449" s="26">
        <f t="shared" si="6"/>
        <v>4.4599999999999493</v>
      </c>
      <c r="C449" s="26">
        <f>C448+(k/m)*((L0*D448/((D448^2)+('comportamento na vertical'!D448^2))^(1/2))-D448)*tau</f>
        <v>-0.47719708717262854</v>
      </c>
      <c r="D449" s="26">
        <f>D448+C448*tau+(k/m)*(L0*D448/((D448^2)+(('comportamento na vertical'!D448^2)))^(1/2)-D448)*tau^2</f>
        <v>-0.14974206461335771</v>
      </c>
    </row>
    <row r="450" spans="2:4">
      <c r="B450" s="26">
        <f t="shared" si="6"/>
        <v>4.4699999999999491</v>
      </c>
      <c r="C450" s="26">
        <f>C449+(k/m)*((L0*D449/((D449^2)+('comportamento na vertical'!D449^2))^(1/2))-D449)*tau</f>
        <v>-0.46003285707315461</v>
      </c>
      <c r="D450" s="26">
        <f>D449+C449*tau+(k/m)*(L0*D449/((D449^2)+(('comportamento na vertical'!D449^2)))^(1/2)-D449)*tau^2</f>
        <v>-0.15434239318408927</v>
      </c>
    </row>
    <row r="451" spans="2:4">
      <c r="B451" s="26">
        <f t="shared" si="6"/>
        <v>4.4799999999999489</v>
      </c>
      <c r="C451" s="26">
        <f>C450+(k/m)*((L0*D450/((D450^2)+('comportamento na vertical'!D450^2))^(1/2))-D450)*tau</f>
        <v>-0.4424186848088501</v>
      </c>
      <c r="D451" s="26">
        <f>D450+C450*tau+(k/m)*(L0*D450/((D450^2)+(('comportamento na vertical'!D450^2)))^(1/2)-D450)*tau^2</f>
        <v>-0.15876658003217778</v>
      </c>
    </row>
    <row r="452" spans="2:4">
      <c r="B452" s="26">
        <f t="shared" ref="B452:B503" si="7">B451+tau</f>
        <v>4.4899999999999487</v>
      </c>
      <c r="C452" s="26">
        <f>C451+(k/m)*((L0*D451/((D451^2)+('comportamento na vertical'!D451^2))^(1/2))-D451)*tau</f>
        <v>-0.42436973206263628</v>
      </c>
      <c r="D452" s="26">
        <f>D451+C451*tau+(k/m)*(L0*D451/((D451^2)+(('comportamento na vertical'!D451^2)))^(1/2)-D451)*tau^2</f>
        <v>-0.16301027735280416</v>
      </c>
    </row>
    <row r="453" spans="2:4">
      <c r="B453" s="26">
        <f t="shared" si="7"/>
        <v>4.4999999999999485</v>
      </c>
      <c r="C453" s="26">
        <f>C452+(k/m)*((L0*D452/((D452^2)+('comportamento na vertical'!D452^2))^(1/2))-D452)*tau</f>
        <v>-0.4059004889006404</v>
      </c>
      <c r="D453" s="26">
        <f>D452+C452*tau+(k/m)*(L0*D452/((D452^2)+(('comportamento na vertical'!D452^2)))^(1/2)-D452)*tau^2</f>
        <v>-0.16706928224181056</v>
      </c>
    </row>
    <row r="454" spans="2:4">
      <c r="B454" s="26">
        <f t="shared" si="7"/>
        <v>4.5099999999999483</v>
      </c>
      <c r="C454" s="26">
        <f>C453+(k/m)*((L0*D453/((D453^2)+('comportamento na vertical'!D453^2))^(1/2))-D453)*tau</f>
        <v>-0.38702485851133955</v>
      </c>
      <c r="D454" s="26">
        <f>D453+C453*tau+(k/m)*(L0*D453/((D453^2)+(('comportamento na vertical'!D453^2)))^(1/2)-D453)*tau^2</f>
        <v>-0.17093953082692395</v>
      </c>
    </row>
    <row r="455" spans="2:4">
      <c r="B455" s="26">
        <f t="shared" si="7"/>
        <v>4.5199999999999481</v>
      </c>
      <c r="C455" s="26">
        <f>C454+(k/m)*((L0*D454/((D454^2)+('comportamento na vertical'!D454^2))^(1/2))-D454)*tau</f>
        <v>-0.36775625268827383</v>
      </c>
      <c r="D455" s="26">
        <f>D454+C454*tau+(k/m)*(L0*D454/((D454^2)+(('comportamento na vertical'!D454^2)))^(1/2)-D454)*tau^2</f>
        <v>-0.17461709335380668</v>
      </c>
    </row>
    <row r="456" spans="2:4">
      <c r="B456" s="26">
        <f t="shared" si="7"/>
        <v>4.5299999999999478</v>
      </c>
      <c r="C456" s="26">
        <f>C455+(k/m)*((L0*D455/((D455^2)+('comportamento na vertical'!D455^2))^(1/2))-D455)*tau</f>
        <v>-0.34810769625465532</v>
      </c>
      <c r="D456" s="26">
        <f>D455+C455*tau+(k/m)*(L0*D455/((D455^2)+(('comportamento na vertical'!D455^2)))^(1/2)-D455)*tau^2</f>
        <v>-0.17809817031635322</v>
      </c>
    </row>
    <row r="457" spans="2:4">
      <c r="B457" s="26">
        <f t="shared" si="7"/>
        <v>4.5399999999999476</v>
      </c>
      <c r="C457" s="26">
        <f>C456+(k/m)*((L0*D456/((D456^2)+('comportamento na vertical'!D456^2))^(1/2))-D456)*tau</f>
        <v>-0.3280919385651625</v>
      </c>
      <c r="D457" s="26">
        <f>D456+C456*tau+(k/m)*(L0*D456/((D456^2)+(('comportamento na vertical'!D456^2)))^(1/2)-D456)*tau^2</f>
        <v>-0.18137908970200484</v>
      </c>
    </row>
    <row r="458" spans="2:4">
      <c r="B458" s="26">
        <f t="shared" si="7"/>
        <v>4.5499999999999474</v>
      </c>
      <c r="C458" s="26">
        <f>C457+(k/m)*((L0*D457/((D457^2)+('comportamento na vertical'!D457^2))^(1/2))-D457)*tau</f>
        <v>-0.30772157019002583</v>
      </c>
      <c r="D458" s="26">
        <f>D457+C457*tau+(k/m)*(L0*D457/((D457^2)+(('comportamento na vertical'!D457^2)))^(1/2)-D457)*tau^2</f>
        <v>-0.18445630540390509</v>
      </c>
    </row>
    <row r="459" spans="2:4">
      <c r="B459" s="26">
        <f t="shared" si="7"/>
        <v>4.5599999999999472</v>
      </c>
      <c r="C459" s="26">
        <f>C458+(k/m)*((L0*D458/((D458^2)+('comportamento na vertical'!D458^2))^(1/2))-D458)*tau</f>
        <v>-0.28700914288802459</v>
      </c>
      <c r="D459" s="26">
        <f>D458+C458*tau+(k/m)*(L0*D458/((D458^2)+(('comportamento na vertical'!D458^2)))^(1/2)-D458)*tau^2</f>
        <v>-0.18732639683278535</v>
      </c>
    </row>
    <row r="460" spans="2:4">
      <c r="B460" s="26">
        <f t="shared" si="7"/>
        <v>4.569999999999947</v>
      </c>
      <c r="C460" s="26">
        <f>C459+(k/m)*((L0*D459/((D459^2)+('comportamento na vertical'!D459^2))^(1/2))-D459)*tau</f>
        <v>-0.26596729100640037</v>
      </c>
      <c r="D460" s="26">
        <f>D459+C459*tau+(k/m)*(L0*D459/((D459^2)+(('comportamento na vertical'!D459^2)))^(1/2)-D459)*tau^2</f>
        <v>-0.18998606974284937</v>
      </c>
    </row>
    <row r="461" spans="2:4">
      <c r="B461" s="26">
        <f t="shared" si="7"/>
        <v>4.5799999999999468</v>
      </c>
      <c r="C461" s="26">
        <f>C460+(k/m)*((L0*D460/((D460^2)+('comportamento na vertical'!D460^2))^(1/2))-D460)*tau</f>
        <v>-0.2446088525045268</v>
      </c>
      <c r="D461" s="26">
        <f>D460+C460*tau+(k/m)*(L0*D460/((D460^2)+(('comportamento na vertical'!D460^2)))^(1/2)-D460)*tau^2</f>
        <v>-0.19243215826789464</v>
      </c>
    </row>
    <row r="462" spans="2:4">
      <c r="B462" s="26">
        <f t="shared" si="7"/>
        <v>4.5899999999999466</v>
      </c>
      <c r="C462" s="26">
        <f>C461+(k/m)*((L0*D461/((D461^2)+('comportamento na vertical'!D461^2))^(1/2))-D461)*tau</f>
        <v>-0.22294698788158196</v>
      </c>
      <c r="D462" s="26">
        <f>D461+C461*tau+(k/m)*(L0*D461/((D461^2)+(('comportamento na vertical'!D461^2)))^(1/2)-D461)*tau^2</f>
        <v>-0.19466162814671045</v>
      </c>
    </row>
    <row r="463" spans="2:4">
      <c r="B463" s="26">
        <f t="shared" si="7"/>
        <v>4.5999999999999464</v>
      </c>
      <c r="C463" s="26">
        <f>C462+(k/m)*((L0*D462/((D462^2)+('comportamento na vertical'!D462^2))^(1/2))-D462)*tau</f>
        <v>-0.2009952953932187</v>
      </c>
      <c r="D463" s="26">
        <f>D462+C462*tau+(k/m)*(L0*D462/((D462^2)+(('comportamento na vertical'!D462^2)))^(1/2)-D462)*tau^2</f>
        <v>-0.19667158110064262</v>
      </c>
    </row>
    <row r="464" spans="2:4">
      <c r="B464" s="26">
        <f t="shared" si="7"/>
        <v>4.6099999999999461</v>
      </c>
      <c r="C464" s="26">
        <f>C463+(k/m)*((L0*D463/((D463^2)+('comportamento na vertical'!D463^2))^(1/2))-D463)*tau</f>
        <v>-0.17876792106487749</v>
      </c>
      <c r="D464" s="26">
        <f>D463+C463*tau+(k/m)*(L0*D463/((D463^2)+(('comportamento na vertical'!D463^2)))^(1/2)-D463)*tau^2</f>
        <v>-0.19845926031129141</v>
      </c>
    </row>
    <row r="465" spans="2:4">
      <c r="B465" s="26">
        <f t="shared" si="7"/>
        <v>4.6199999999999459</v>
      </c>
      <c r="C465" s="26">
        <f>C464+(k/m)*((L0*D464/((D464^2)+('comportamento na vertical'!D464^2))^(1/2))-D464)*tau</f>
        <v>-0.15627966214638814</v>
      </c>
      <c r="D465" s="26">
        <f>D464+C464*tau+(k/m)*(L0*D464/((D464^2)+(('comportamento na vertical'!D464^2)))^(1/2)-D464)*tau^2</f>
        <v>-0.20002205693275527</v>
      </c>
    </row>
    <row r="466" spans="2:4">
      <c r="B466" s="26">
        <f t="shared" si="7"/>
        <v>4.6299999999999457</v>
      </c>
      <c r="C466" s="26">
        <f>C465+(k/m)*((L0*D465/((D465^2)+('comportamento na vertical'!D465^2))^(1/2))-D465)*tau</f>
        <v>-0.13354606280032777</v>
      </c>
      <c r="D466" s="26">
        <f>D465+C465*tau+(k/m)*(L0*D465/((D465^2)+(('comportamento na vertical'!D465^2)))^(1/2)-D465)*tau^2</f>
        <v>-0.20135751756075854</v>
      </c>
    </row>
    <row r="467" spans="2:4">
      <c r="B467" s="26">
        <f t="shared" si="7"/>
        <v>4.6399999999999455</v>
      </c>
      <c r="C467" s="26">
        <f>C466+(k/m)*((L0*D466/((D466^2)+('comportamento na vertical'!D466^2))^(1/2))-D466)*tau</f>
        <v>-0.11058350097180725</v>
      </c>
      <c r="D467" s="26">
        <f>D466+C466*tau+(k/m)*(L0*D466/((D466^2)+(('comportamento na vertical'!D466^2)))^(1/2)-D466)*tau^2</f>
        <v>-0.2024633525704766</v>
      </c>
    </row>
    <row r="468" spans="2:4">
      <c r="B468" s="26">
        <f t="shared" si="7"/>
        <v>4.6499999999999453</v>
      </c>
      <c r="C468" s="26">
        <f>C467+(k/m)*((L0*D467/((D467^2)+('comportamento na vertical'!D467^2))^(1/2))-D467)*tau</f>
        <v>-8.7409265546709511E-2</v>
      </c>
      <c r="D468" s="26">
        <f>D467+C467*tau+(k/m)*(L0*D467/((D467^2)+(('comportamento na vertical'!D467^2)))^(1/2)-D467)*tau^2</f>
        <v>-0.20333744522594369</v>
      </c>
    </row>
    <row r="469" spans="2:4">
      <c r="B469" s="26">
        <f t="shared" si="7"/>
        <v>4.6599999999999451</v>
      </c>
      <c r="C469" s="26">
        <f>C468+(k/m)*((L0*D468/((D468^2)+('comportamento na vertical'!D468^2))^(1/2))-D468)*tau</f>
        <v>-6.4041623065907022E-2</v>
      </c>
      <c r="D469" s="26">
        <f>D468+C468*tau+(k/m)*(L0*D468/((D468^2)+(('comportamento na vertical'!D468^2)))^(1/2)-D468)*tau^2</f>
        <v>-0.20397786145660274</v>
      </c>
    </row>
    <row r="470" spans="2:4">
      <c r="B470" s="26">
        <f t="shared" si="7"/>
        <v>4.6699999999999449</v>
      </c>
      <c r="C470" s="26">
        <f>C469+(k/m)*((L0*D469/((D469^2)+('comportamento na vertical'!D469^2))^(1/2))-D469)*tau</f>
        <v>-4.0499873421952326E-2</v>
      </c>
      <c r="D470" s="26">
        <f>D469+C469*tau+(k/m)*(L0*D469/((D469^2)+(('comportamento na vertical'!D469^2)))^(1/2)-D469)*tau^2</f>
        <v>-0.20438286019082227</v>
      </c>
    </row>
    <row r="471" spans="2:4">
      <c r="B471" s="26">
        <f t="shared" si="7"/>
        <v>4.6799999999999446</v>
      </c>
      <c r="C471" s="26">
        <f>C470+(k/m)*((L0*D470/((D470^2)+('comportamento na vertical'!D470^2))^(1/2))-D470)*tau</f>
        <v>-1.6804394119807983E-2</v>
      </c>
      <c r="D471" s="26">
        <f>D470+C470*tau+(k/m)*(L0*D470/((D470^2)+(('comportamento na vertical'!D470^2)))^(1/2)-D470)*tau^2</f>
        <v>-0.20455090413202037</v>
      </c>
    </row>
    <row r="472" spans="2:4">
      <c r="B472" s="26">
        <f t="shared" si="7"/>
        <v>4.6899999999999444</v>
      </c>
      <c r="C472" s="26">
        <f>C471+(k/m)*((L0*D471/((D471^2)+('comportamento na vertical'!D471^2))^(1/2))-D471)*tau</f>
        <v>7.0233271676519438E-3</v>
      </c>
      <c r="D472" s="26">
        <f>D471+C471*tau+(k/m)*(L0*D471/((D471^2)+(('comportamento na vertical'!D471^2)))^(1/2)-D471)*tau^2</f>
        <v>-0.20448067086034385</v>
      </c>
    </row>
    <row r="473" spans="2:4">
      <c r="B473" s="26">
        <f t="shared" si="7"/>
        <v>4.6999999999999442</v>
      </c>
      <c r="C473" s="26">
        <f>C472+(k/m)*((L0*D472/((D472^2)+('comportamento na vertical'!D472^2))^(1/2))-D472)*tau</f>
        <v>3.0960671877038895E-2</v>
      </c>
      <c r="D473" s="26">
        <f>D472+C472*tau+(k/m)*(L0*D472/((D472^2)+(('comportamento na vertical'!D472^2)))^(1/2)-D472)*tau^2</f>
        <v>-0.20417106414157346</v>
      </c>
    </row>
    <row r="474" spans="2:4">
      <c r="B474" s="26">
        <f t="shared" si="7"/>
        <v>4.709999999999944</v>
      </c>
      <c r="C474" s="26">
        <f>C473+(k/m)*((L0*D473/((D473^2)+('comportamento na vertical'!D473^2))^(1/2))-D473)*tau</f>
        <v>5.4983881659704581E-2</v>
      </c>
      <c r="D474" s="26">
        <f>D473+C473*tau+(k/m)*(L0*D473/((D473^2)+(('comportamento na vertical'!D473^2)))^(1/2)-D473)*tau^2</f>
        <v>-0.2036212253249764</v>
      </c>
    </row>
    <row r="475" spans="2:4">
      <c r="B475" s="26">
        <f t="shared" si="7"/>
        <v>4.7199999999999438</v>
      </c>
      <c r="C475" s="26">
        <f>C474+(k/m)*((L0*D474/((D474^2)+('comportamento na vertical'!D474^2))^(1/2))-D474)*tau</f>
        <v>7.9068061186988212E-2</v>
      </c>
      <c r="D475" s="26">
        <f>D474+C474*tau+(k/m)*(L0*D474/((D474^2)+(('comportamento na vertical'!D474^2)))^(1/2)-D474)*tau^2</f>
        <v>-0.20283054471310652</v>
      </c>
    </row>
    <row r="476" spans="2:4">
      <c r="B476" s="26">
        <f t="shared" si="7"/>
        <v>4.7299999999999436</v>
      </c>
      <c r="C476" s="26">
        <f>C475+(k/m)*((L0*D475/((D475^2)+('comportamento na vertical'!D475^2))^(1/2))-D475)*tau</f>
        <v>0.10318719241535182</v>
      </c>
      <c r="D476" s="26">
        <f>D475+C475*tau+(k/m)*(L0*D475/((D475^2)+(('comportamento na vertical'!D475^2)))^(1/2)-D475)*tau^2</f>
        <v>-0.201798672788953</v>
      </c>
    </row>
    <row r="477" spans="2:4">
      <c r="B477" s="26">
        <f t="shared" si="7"/>
        <v>4.7399999999999434</v>
      </c>
      <c r="C477" s="26">
        <f>C476+(k/m)*((L0*D476/((D476^2)+('comportamento na vertical'!D476^2))^(1/2))-D476)*tau</f>
        <v>0.12731415997007792</v>
      </c>
      <c r="D477" s="26">
        <f>D476+C476*tau+(k/m)*(L0*D476/((D476^2)+(('comportamento na vertical'!D476^2)))^(1/2)-D476)*tau^2</f>
        <v>-0.2005255311892522</v>
      </c>
    </row>
    <row r="478" spans="2:4">
      <c r="B478" s="26">
        <f t="shared" si="7"/>
        <v>4.7499999999999432</v>
      </c>
      <c r="C478" s="26">
        <f>C477+(k/m)*((L0*D477/((D477^2)+('comportamento na vertical'!D477^2))^(1/2))-D477)*tau</f>
        <v>0.15142078721619792</v>
      </c>
      <c r="D478" s="26">
        <f>D477+C477*tau+(k/m)*(L0*D477/((D477^2)+(('comportamento na vertical'!D477^2)))^(1/2)-D477)*tau^2</f>
        <v>-0.19901132331709023</v>
      </c>
    </row>
    <row r="479" spans="2:4">
      <c r="B479" s="26">
        <f t="shared" si="7"/>
        <v>4.7599999999999429</v>
      </c>
      <c r="C479" s="26">
        <f>C478+(k/m)*((L0*D478/((D478^2)+('comportamento na vertical'!D478^2))^(1/2))-D478)*tau</f>
        <v>0.1754778825065236</v>
      </c>
      <c r="D479" s="26">
        <f>D478+C478*tau+(k/m)*(L0*D478/((D478^2)+(('comportamento na vertical'!D478^2)))^(1/2)-D478)*tau^2</f>
        <v>-0.19725654449202501</v>
      </c>
    </row>
    <row r="480" spans="2:4">
      <c r="B480" s="26">
        <f t="shared" si="7"/>
        <v>4.7699999999999427</v>
      </c>
      <c r="C480" s="26">
        <f>C479+(k/m)*((L0*D479/((D479^2)+('comportamento na vertical'!D479^2))^(1/2))-D479)*tau</f>
        <v>0.19945529502889403</v>
      </c>
      <c r="D480" s="26">
        <f>D479+C479*tau+(k/m)*(L0*D479/((D479^2)+(('comportamento na vertical'!D479^2)))^(1/2)-D479)*tau^2</f>
        <v>-0.1952619915417361</v>
      </c>
    </row>
    <row r="481" spans="2:4">
      <c r="B481" s="26">
        <f t="shared" si="7"/>
        <v>4.7799999999999425</v>
      </c>
      <c r="C481" s="26">
        <f>C480+(k/m)*((L0*D480/((D480^2)+('comportamento na vertical'!D480^2))^(1/2))-D480)*tau</f>
        <v>0.22332197961771616</v>
      </c>
      <c r="D481" s="26">
        <f>D480+C480*tau+(k/m)*(L0*D480/((D480^2)+(('comportamento na vertical'!D480^2)))^(1/2)-D480)*tau^2</f>
        <v>-0.19302877174555894</v>
      </c>
    </row>
    <row r="482" spans="2:4">
      <c r="B482" s="26">
        <f t="shared" si="7"/>
        <v>4.7899999999999423</v>
      </c>
      <c r="C482" s="26">
        <f>C481+(k/m)*((L0*D481/((D481^2)+('comportamento na vertical'!D481^2))^(1/2))-D481)*tau</f>
        <v>0.24704606984814753</v>
      </c>
      <c r="D482" s="26">
        <f>D481+C481*tau+(k/m)*(L0*D481/((D481^2)+(('comportamento na vertical'!D481^2)))^(1/2)-D481)*tau^2</f>
        <v>-0.19055831104707746</v>
      </c>
    </row>
    <row r="483" spans="2:4">
      <c r="B483" s="26">
        <f t="shared" si="7"/>
        <v>4.7999999999999421</v>
      </c>
      <c r="C483" s="26">
        <f>C482+(k/m)*((L0*D482/((D482^2)+('comportamento na vertical'!D482^2))^(1/2))-D482)*tau</f>
        <v>0.2705949586943438</v>
      </c>
      <c r="D483" s="26">
        <f>D482+C482*tau+(k/m)*(L0*D482/((D482^2)+(('comportamento na vertical'!D482^2)))^(1/2)-D482)*tau^2</f>
        <v>-0.18785236146013401</v>
      </c>
    </row>
    <row r="484" spans="2:4">
      <c r="B484" s="26">
        <f t="shared" si="7"/>
        <v>4.8099999999999419</v>
      </c>
      <c r="C484" s="26">
        <f>C483+(k/m)*((L0*D483/((D483^2)+('comportamento na vertical'!D483^2))^(1/2))-D483)*tau</f>
        <v>0.29393538600550861</v>
      </c>
      <c r="D484" s="26">
        <f>D483+C483*tau+(k/m)*(L0*D483/((D483^2)+(('comportamento na vertical'!D483^2)))^(1/2)-D483)*tau^2</f>
        <v>-0.18491300760007892</v>
      </c>
    </row>
    <row r="485" spans="2:4">
      <c r="B485" s="26">
        <f t="shared" si="7"/>
        <v>4.8199999999999417</v>
      </c>
      <c r="C485" s="26">
        <f>C484+(k/m)*((L0*D484/((D484^2)+('comportamento na vertical'!D484^2))^(1/2))-D484)*tau</f>
        <v>0.31703353203443729</v>
      </c>
      <c r="D485" s="26">
        <f>D484+C484*tau+(k/m)*(L0*D484/((D484^2)+(('comportamento na vertical'!D484^2)))^(1/2)-D484)*tau^2</f>
        <v>-0.18174267227973454</v>
      </c>
    </row>
    <row r="486" spans="2:4">
      <c r="B486" s="26">
        <f t="shared" si="7"/>
        <v>4.8299999999999415</v>
      </c>
      <c r="C486" s="26">
        <f>C485+(k/m)*((L0*D485/((D485^2)+('comportamento na vertical'!D485^2))^(1/2))-D485)*tau</f>
        <v>0.33985511624221332</v>
      </c>
      <c r="D486" s="26">
        <f>D485+C485*tau+(k/m)*(L0*D485/((D485^2)+(('comportamento na vertical'!D485^2)))^(1/2)-D485)*tau^2</f>
        <v>-0.17834412111731238</v>
      </c>
    </row>
    <row r="487" spans="2:4">
      <c r="B487" s="26">
        <f t="shared" si="7"/>
        <v>4.8399999999999412</v>
      </c>
      <c r="C487" s="26">
        <f>C486+(k/m)*((L0*D486/((D486^2)+('comportamento na vertical'!D486^2))^(1/2))-D486)*tau</f>
        <v>0.36236550059905731</v>
      </c>
      <c r="D487" s="26">
        <f>D486+C486*tau+(k/m)*(L0*D486/((D486^2)+(('comportamento na vertical'!D486^2)))^(1/2)-D486)*tau^2</f>
        <v>-0.1747204661113218</v>
      </c>
    </row>
    <row r="488" spans="2:4">
      <c r="B488" s="26">
        <f t="shared" si="7"/>
        <v>4.849999999999941</v>
      </c>
      <c r="C488" s="26">
        <f>C487+(k/m)*((L0*D487/((D487^2)+('comportamento na vertical'!D487^2))^(1/2))-D487)*tau</f>
        <v>0.38452979660440845</v>
      </c>
      <c r="D488" s="26">
        <f>D487+C487*tau+(k/m)*(L0*D487/((D487^2)+(('comportamento na vertical'!D487^2)))^(1/2)-D487)*tau^2</f>
        <v>-0.17087516814527773</v>
      </c>
    </row>
    <row r="489" spans="2:4">
      <c r="B489" s="26">
        <f t="shared" si="7"/>
        <v>4.8599999999999408</v>
      </c>
      <c r="C489" s="26">
        <f>C488+(k/m)*((L0*D488/((D488^2)+('comportamento na vertical'!D488^2))^(1/2))-D488)*tau</f>
        <v>0.40631297525850052</v>
      </c>
      <c r="D489" s="26">
        <f>D488+C488*tau+(k/m)*(L0*D488/((D488^2)+(('comportamento na vertical'!D488^2)))^(1/2)-D488)*tau^2</f>
        <v>-0.16681203839269274</v>
      </c>
    </row>
    <row r="490" spans="2:4">
      <c r="B490" s="26">
        <f t="shared" si="7"/>
        <v>4.8699999999999406</v>
      </c>
      <c r="C490" s="26">
        <f>C489+(k/m)*((L0*D489/((D489^2)+('comportamento na vertical'!D489^2))^(1/2))-D489)*tau</f>
        <v>0.42767997923236367</v>
      </c>
      <c r="D490" s="26">
        <f>D489+C489*tau+(k/m)*(L0*D489/((D489^2)+(('comportamento na vertical'!D489^2)))^(1/2)-D489)*tau^2</f>
        <v>-0.16253523860036911</v>
      </c>
    </row>
    <row r="491" spans="2:4">
      <c r="B491" s="26">
        <f t="shared" si="7"/>
        <v>4.8799999999999404</v>
      </c>
      <c r="C491" s="26">
        <f>C490+(k/m)*((L0*D490/((D490^2)+('comportamento na vertical'!D490^2))^(1/2))-D490)*tau</f>
        <v>0.44859583650273477</v>
      </c>
      <c r="D491" s="26">
        <f>D490+C490*tau+(k/m)*(L0*D490/((D490^2)+(('comportamento na vertical'!D490^2)))^(1/2)-D490)*tau^2</f>
        <v>-0.15804928023534176</v>
      </c>
    </row>
    <row r="492" spans="2:4">
      <c r="B492" s="26">
        <f t="shared" si="7"/>
        <v>4.8899999999999402</v>
      </c>
      <c r="C492" s="26">
        <f>C491+(k/m)*((L0*D491/((D491^2)+('comportamento na vertical'!D491^2))^(1/2))-D491)*tau</f>
        <v>0.46902577474220508</v>
      </c>
      <c r="D492" s="26">
        <f>D491+C491*tau+(k/m)*(L0*D491/((D491^2)+(('comportamento na vertical'!D491^2)))^(1/2)-D491)*tau^2</f>
        <v>-0.15335902248791972</v>
      </c>
    </row>
    <row r="493" spans="2:4">
      <c r="B493" s="26">
        <f t="shared" si="7"/>
        <v>4.89999999999994</v>
      </c>
      <c r="C493" s="26">
        <f>C492+(k/m)*((L0*D492/((D492^2)+('comportamento na vertical'!D492^2))^(1/2))-D492)*tau</f>
        <v>0.48893533578251552</v>
      </c>
      <c r="D493" s="26">
        <f>D492+C492*tau+(k/m)*(L0*D492/((D492^2)+(('comportamento na vertical'!D492^2)))^(1/2)-D492)*tau^2</f>
        <v>-0.14846966913009457</v>
      </c>
    </row>
    <row r="494" spans="2:4">
      <c r="B494" s="26">
        <f t="shared" si="7"/>
        <v>4.9099999999999397</v>
      </c>
      <c r="C494" s="26">
        <f>C493+(k/m)*((L0*D493/((D493^2)+('comportamento na vertical'!D493^2))^(1/2))-D493)*tau</f>
        <v>0.50829048949967781</v>
      </c>
      <c r="D494" s="26">
        <f>D493+C493*tau+(k/m)*(L0*D493/((D493^2)+(('comportamento na vertical'!D493^2)))^(1/2)-D493)*tau^2</f>
        <v>-0.1433867642350978</v>
      </c>
    </row>
    <row r="495" spans="2:4">
      <c r="B495" s="26">
        <f t="shared" si="7"/>
        <v>4.9199999999999395</v>
      </c>
      <c r="C495" s="26">
        <f>C494+(k/m)*((L0*D494/((D494^2)+('comportamento na vertical'!D494^2))^(1/2))-D494)*tau</f>
        <v>0.52705774650303294</v>
      </c>
      <c r="D495" s="26">
        <f>D494+C494*tau+(k/m)*(L0*D494/((D494^2)+(('comportamento na vertical'!D494^2)))^(1/2)-D494)*tau^2</f>
        <v>-0.13811618677006748</v>
      </c>
    </row>
    <row r="496" spans="2:4">
      <c r="B496" s="26">
        <f t="shared" si="7"/>
        <v>4.9299999999999393</v>
      </c>
      <c r="C496" s="26">
        <f>C495+(k/m)*((L0*D495/((D495^2)+('comportamento na vertical'!D495^2))^(1/2))-D495)*tau</f>
        <v>0.5452042690459592</v>
      </c>
      <c r="D496" s="26">
        <f>D495+C495*tau+(k/m)*(L0*D495/((D495^2)+(('comportamento na vertical'!D495^2)))^(1/2)-D495)*tau^2</f>
        <v>-0.13266414407960792</v>
      </c>
    </row>
    <row r="497" spans="2:4">
      <c r="B497" s="26">
        <f t="shared" si="7"/>
        <v>4.9399999999999391</v>
      </c>
      <c r="C497" s="26">
        <f>C496+(k/m)*((L0*D496/((D496^2)+('comportamento na vertical'!D496^2))^(1/2))-D496)*tau</f>
        <v>0.56269797961322143</v>
      </c>
      <c r="D497" s="26">
        <f>D496+C496*tau+(k/m)*(L0*D496/((D496^2)+(('comportamento na vertical'!D496^2)))^(1/2)-D496)*tau^2</f>
        <v>-0.1270371642834757</v>
      </c>
    </row>
    <row r="498" spans="2:4">
      <c r="B498" s="26">
        <f t="shared" si="7"/>
        <v>4.9499999999999389</v>
      </c>
      <c r="C498" s="26">
        <f>C497+(k/m)*((L0*D497/((D497^2)+('comportamento na vertical'!D497^2))^(1/2))-D497)*tau</f>
        <v>0.57950766667846476</v>
      </c>
      <c r="D498" s="26">
        <f>D497+C497*tau+(k/m)*(L0*D497/((D497^2)+(('comportamento na vertical'!D497^2)))^(1/2)-D497)*tau^2</f>
        <v>-0.12124208761669104</v>
      </c>
    </row>
    <row r="499" spans="2:4">
      <c r="B499" s="26">
        <f t="shared" si="7"/>
        <v>4.9599999999999387</v>
      </c>
      <c r="C499" s="26">
        <f>C498+(k/m)*((L0*D498/((D498^2)+('comportamento na vertical'!D498^2))^(1/2))-D498)*tau</f>
        <v>0.59560308716464982</v>
      </c>
      <c r="D499" s="26">
        <f>D498+C498*tau+(k/m)*(L0*D498/((D498^2)+(('comportamento na vertical'!D498^2)))^(1/2)-D498)*tau^2</f>
        <v>-0.11528605674504454</v>
      </c>
    </row>
    <row r="500" spans="2:4">
      <c r="B500" s="26">
        <f t="shared" si="7"/>
        <v>4.9699999999999385</v>
      </c>
      <c r="C500" s="26">
        <f>C499+(k/m)*((L0*D499/((D499^2)+('comportamento na vertical'!D499^2))^(1/2))-D499)*tau</f>
        <v>0.6109550651799025</v>
      </c>
      <c r="D500" s="26">
        <f>D499+C499*tau+(k/m)*(L0*D499/((D499^2)+(('comportamento na vertical'!D499^2)))^(1/2)-D499)*tau^2</f>
        <v>-0.10917650609324552</v>
      </c>
    </row>
    <row r="501" spans="2:4">
      <c r="B501" s="26">
        <f t="shared" si="7"/>
        <v>4.9799999999999383</v>
      </c>
      <c r="C501" s="26">
        <f>C500+(k/m)*((L0*D500/((D500^2)+('comportamento na vertical'!D500^2))^(1/2))-D500)*tau</f>
        <v>0.62553558664090669</v>
      </c>
      <c r="D501" s="26">
        <f>D500+C500*tau+(k/m)*(L0*D500/((D500^2)+(('comportamento na vertical'!D500^2)))^(1/2)-D500)*tau^2</f>
        <v>-0.10292115022683646</v>
      </c>
    </row>
    <row r="502" spans="2:4">
      <c r="B502" s="26">
        <f t="shared" si="7"/>
        <v>4.989999999999938</v>
      </c>
      <c r="C502" s="26">
        <f>C501+(k/m)*((L0*D501/((D501^2)+('comportamento na vertical'!D501^2))^(1/2))-D501)*tau</f>
        <v>0.63931788943524737</v>
      </c>
      <c r="D502" s="26">
        <f>D501+C501*tau+(k/m)*(L0*D501/((D501^2)+(('comportamento na vertical'!D501^2)))^(1/2)-D501)*tau^2</f>
        <v>-9.6527971332483975E-2</v>
      </c>
    </row>
    <row r="503" spans="2:4">
      <c r="B503" s="26">
        <f t="shared" si="7"/>
        <v>4.9999999999999378</v>
      </c>
      <c r="C503" s="26">
        <f>C502+(k/m)*((L0*D502/((D502^2)+('comportamento na vertical'!D502^2))^(1/2))-D502)*tau</f>
        <v>0.65227654881267205</v>
      </c>
      <c r="D503" s="26">
        <f>D502+C502*tau+(k/m)*(L0*D502/((D502^2)+(('comportamento na vertical'!D502^2)))^(1/2)-D502)*tau^2</f>
        <v>-9.0005205844357242E-2</v>
      </c>
    </row>
  </sheetData>
  <printOptions horizontalCentered="1" verticalCentered="1" headings="1" gridLines="1"/>
  <pageMargins left="0" right="0" top="0" bottom="0" header="0" footer="0"/>
  <pageSetup paperSize="9" scale="90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L503"/>
  <sheetViews>
    <sheetView workbookViewId="0">
      <selection activeCell="P9" sqref="P9"/>
    </sheetView>
  </sheetViews>
  <sheetFormatPr defaultRowHeight="15"/>
  <cols>
    <col min="1" max="1" width="4" customWidth="1"/>
    <col min="2" max="4" width="9.140625" style="26"/>
    <col min="12" max="12" width="4.5703125" customWidth="1"/>
  </cols>
  <sheetData>
    <row r="1" spans="1:12">
      <c r="A1" s="6"/>
      <c r="B1" s="22"/>
      <c r="C1" s="22"/>
      <c r="D1" s="22"/>
      <c r="E1" s="6"/>
      <c r="F1" s="6"/>
      <c r="G1" s="6"/>
      <c r="H1" s="6"/>
      <c r="I1" s="6"/>
      <c r="J1" s="6"/>
      <c r="K1" s="6"/>
      <c r="L1" s="6"/>
    </row>
    <row r="2" spans="1:12">
      <c r="A2" s="6"/>
      <c r="B2" s="21" t="s">
        <v>0</v>
      </c>
      <c r="C2" s="21" t="s">
        <v>13</v>
      </c>
      <c r="D2" s="21" t="s">
        <v>12</v>
      </c>
      <c r="E2" s="6"/>
      <c r="F2" s="9" t="s">
        <v>5</v>
      </c>
      <c r="G2" s="4">
        <f>'trajetória do oscilador'!G2</f>
        <v>0.01</v>
      </c>
      <c r="H2" s="9" t="s">
        <v>1</v>
      </c>
      <c r="I2" s="8">
        <f>'trajetória do oscilador'!I2</f>
        <v>0.1</v>
      </c>
      <c r="J2" s="9" t="s">
        <v>6</v>
      </c>
      <c r="K2" s="7">
        <f>'trajetória do oscilador'!K2</f>
        <v>-10</v>
      </c>
      <c r="L2" s="6"/>
    </row>
    <row r="3" spans="1:12">
      <c r="A3" s="6"/>
      <c r="B3" s="23">
        <v>0</v>
      </c>
      <c r="C3" s="27">
        <f>vy0</f>
        <v>0</v>
      </c>
      <c r="D3" s="30">
        <f>y0</f>
        <v>-0.7</v>
      </c>
      <c r="E3" s="6"/>
      <c r="F3" s="10" t="s">
        <v>8</v>
      </c>
      <c r="G3" s="6">
        <f>'trajetória do oscilador'!G3</f>
        <v>0</v>
      </c>
      <c r="H3" s="10" t="s">
        <v>2</v>
      </c>
      <c r="I3" s="6">
        <f>'trajetória do oscilador'!I3</f>
        <v>-0.7</v>
      </c>
      <c r="J3" s="10" t="s">
        <v>3</v>
      </c>
      <c r="K3" s="6">
        <f>'trajetória do oscilador'!K3</f>
        <v>25</v>
      </c>
      <c r="L3" s="6"/>
    </row>
    <row r="4" spans="1:12">
      <c r="A4" s="6"/>
      <c r="B4" s="24">
        <f t="shared" ref="B4:B67" si="0">B3+tau</f>
        <v>0.01</v>
      </c>
      <c r="C4" s="28">
        <f>C3+(k/m)*(L0*D3/(((('comportamento na horizontal'!D3)^2)+(D3^2))^(1/2))-D3)*tau+g*tau</f>
        <v>-4.6984848098349991E-2</v>
      </c>
      <c r="D4" s="31">
        <f>D3+C3*tau+(k/m)*((L0*D3/(('comportamento na horizontal'!D3^2)+(D3^2))^(1/2))-D3)*tau^2+g*tau^2</f>
        <v>-0.70046984848098348</v>
      </c>
      <c r="E4" s="6"/>
      <c r="F4" s="11" t="s">
        <v>9</v>
      </c>
      <c r="G4" s="5">
        <f>'trajetória do oscilador'!G4</f>
        <v>0</v>
      </c>
      <c r="H4" s="11" t="s">
        <v>4</v>
      </c>
      <c r="I4" s="5">
        <f>'trajetória do oscilador'!I4</f>
        <v>0.5</v>
      </c>
      <c r="J4" s="11" t="s">
        <v>7</v>
      </c>
      <c r="K4" s="5">
        <f>'trajetória do oscilador'!K4</f>
        <v>0.6</v>
      </c>
      <c r="L4" s="6"/>
    </row>
    <row r="5" spans="1:12">
      <c r="A5" s="6"/>
      <c r="B5" s="24">
        <f t="shared" si="0"/>
        <v>0.02</v>
      </c>
      <c r="C5" s="28">
        <f>C4+(k/m)*(L0*D4/(((('comportamento na horizontal'!D4)^2)+(D4^2))^(1/2))-D4)*tau+g*tau</f>
        <v>-9.3743245855858137E-2</v>
      </c>
      <c r="D5" s="31">
        <f>D4+C4*tau+(k/m)*((L0*D4/(('comportamento na horizontal'!D4^2)+(D4^2))^(1/2))-D4)*tau^2+g*tau^2</f>
        <v>-0.70140728093954208</v>
      </c>
      <c r="E5" s="6"/>
      <c r="F5" s="6"/>
      <c r="G5" s="6"/>
      <c r="H5" s="6"/>
      <c r="I5" s="6"/>
      <c r="J5" s="6"/>
      <c r="K5" s="6"/>
      <c r="L5" s="6"/>
    </row>
    <row r="6" spans="1:12">
      <c r="A6" s="6"/>
      <c r="B6" s="24">
        <f t="shared" si="0"/>
        <v>0.03</v>
      </c>
      <c r="C6" s="28">
        <f>C5+(k/m)*(L0*D5/(((('comportamento na horizontal'!D5)^2)+(D5^2))^(1/2))-D5)*tau+g*tau</f>
        <v>-0.14004980076081205</v>
      </c>
      <c r="D6" s="31">
        <f>D5+C5*tau+(k/m)*((L0*D5/(('comportamento na horizontal'!D5^2)+(D5^2))^(1/2))-D5)*tau^2+g*tau^2</f>
        <v>-0.70280777894715019</v>
      </c>
      <c r="E6" s="6"/>
      <c r="F6" s="6"/>
      <c r="G6" s="6"/>
      <c r="H6" s="6"/>
      <c r="I6" s="6"/>
      <c r="J6" s="6"/>
      <c r="K6" s="6"/>
      <c r="L6" s="6"/>
    </row>
    <row r="7" spans="1:12">
      <c r="A7" s="6"/>
      <c r="B7" s="24">
        <f t="shared" si="0"/>
        <v>0.04</v>
      </c>
      <c r="C7" s="28">
        <f>C6+(k/m)*(L0*D6/(((('comportamento na horizontal'!D6)^2)+(D6^2))^(1/2))-D6)*tau+g*tau</f>
        <v>-0.18568123211179294</v>
      </c>
      <c r="D7" s="31">
        <f>D6+C6*tau+(k/m)*((L0*D6/(('comportamento na horizontal'!D6^2)+(D6^2))^(1/2))-D6)*tau^2+g*tau^2</f>
        <v>-0.70466459126826808</v>
      </c>
      <c r="E7" s="6"/>
      <c r="F7" s="6"/>
      <c r="G7" s="6"/>
      <c r="H7" s="6"/>
      <c r="I7" s="6"/>
      <c r="J7" s="6"/>
      <c r="K7" s="6"/>
      <c r="L7" s="6"/>
    </row>
    <row r="8" spans="1:12">
      <c r="A8" s="6"/>
      <c r="B8" s="24">
        <f t="shared" si="0"/>
        <v>0.05</v>
      </c>
      <c r="C8" s="28">
        <f>C7+(k/m)*(L0*D7/(((('comportamento na horizontal'!D7)^2)+(D7^2))^(1/2))-D7)*tau+g*tau</f>
        <v>-0.23041741726960888</v>
      </c>
      <c r="D8" s="31">
        <f>D7+C7*tau+(k/m)*((L0*D7/(('comportamento na horizontal'!D7^2)+(D7^2))^(1/2))-D7)*tau^2+g*tau^2</f>
        <v>-0.7069687654409641</v>
      </c>
      <c r="E8" s="6"/>
      <c r="F8" s="6"/>
      <c r="G8" s="6"/>
      <c r="H8" s="6"/>
      <c r="I8" s="6"/>
      <c r="J8" s="6"/>
      <c r="K8" s="6"/>
      <c r="L8" s="6"/>
    </row>
    <row r="9" spans="1:12">
      <c r="A9" s="6"/>
      <c r="B9" s="24">
        <f t="shared" si="0"/>
        <v>6.0000000000000005E-2</v>
      </c>
      <c r="C9" s="28">
        <f>C8+(k/m)*(L0*D8/(((('comportamento na horizontal'!D8)^2)+(D8^2))^(1/2))-D8)*tau+g*tau</f>
        <v>-0.2740424262353135</v>
      </c>
      <c r="D9" s="31">
        <f>D8+C8*tau+(k/m)*((L0*D8/(('comportamento na horizontal'!D8^2)+(D8^2))^(1/2))-D8)*tau^2+g*tau^2</f>
        <v>-0.70970918970331731</v>
      </c>
      <c r="E9" s="6"/>
      <c r="F9" s="6"/>
      <c r="G9" s="6"/>
      <c r="H9" s="6"/>
      <c r="I9" s="6"/>
      <c r="J9" s="6"/>
      <c r="K9" s="6"/>
      <c r="L9" s="6"/>
    </row>
    <row r="10" spans="1:12">
      <c r="A10" s="6"/>
      <c r="B10" s="24">
        <f t="shared" si="0"/>
        <v>7.0000000000000007E-2</v>
      </c>
      <c r="C10" s="28">
        <f>C9+(k/m)*(L0*D9/(((('comportamento na horizontal'!D9)^2)+(D9^2))^(1/2))-D9)*tau+g*tau</f>
        <v>-0.31634554052219488</v>
      </c>
      <c r="D10" s="31">
        <f>D9+C9*tau+(k/m)*((L0*D9/(('comportamento na horizontal'!D9^2)+(D9^2))^(1/2))-D9)*tau^2+g*tau^2</f>
        <v>-0.7128726451085392</v>
      </c>
      <c r="E10" s="6"/>
      <c r="F10" s="6"/>
      <c r="G10" s="6"/>
      <c r="H10" s="6"/>
      <c r="I10" s="6"/>
      <c r="J10" s="6"/>
      <c r="K10" s="6"/>
      <c r="L10" s="6"/>
    </row>
    <row r="11" spans="1:12">
      <c r="A11" s="6"/>
      <c r="B11" s="24">
        <f t="shared" si="0"/>
        <v>0.08</v>
      </c>
      <c r="C11" s="28">
        <f>C10+(k/m)*(L0*D10/(((('comportamento na horizontal'!D10)^2)+(D10^2))^(1/2))-D10)*tau+g*tau</f>
        <v>-0.35712225218668869</v>
      </c>
      <c r="D11" s="31">
        <f>D10+C10*tau+(k/m)*((L0*D10/(('comportamento na horizontal'!D10^2)+(D10^2))^(1/2))-D10)*tau^2+g*tau^2</f>
        <v>-0.71644386763040613</v>
      </c>
      <c r="E11" s="6"/>
      <c r="F11" s="6"/>
      <c r="G11" s="6"/>
      <c r="H11" s="6"/>
      <c r="I11" s="6"/>
      <c r="J11" s="6"/>
      <c r="K11" s="6"/>
      <c r="L11" s="6"/>
    </row>
    <row r="12" spans="1:12">
      <c r="A12" s="6"/>
      <c r="B12" s="24">
        <f t="shared" si="0"/>
        <v>0.09</v>
      </c>
      <c r="C12" s="28">
        <f>C11+(k/m)*(L0*D11/(((('comportamento na horizontal'!D11)^2)+(D11^2))^(1/2))-D11)*tau+g*tau</f>
        <v>-0.39617523877499317</v>
      </c>
      <c r="D12" s="31">
        <f>D11+C11*tau+(k/m)*((L0*D11/(('comportamento na horizontal'!D11^2)+(D11^2))^(1/2))-D11)*tau^2+g*tau^2</f>
        <v>-0.72040562001815611</v>
      </c>
      <c r="E12" s="6"/>
      <c r="F12" s="6"/>
      <c r="G12" s="6"/>
      <c r="H12" s="6"/>
      <c r="I12" s="6"/>
      <c r="J12" s="6"/>
      <c r="K12" s="6"/>
      <c r="L12" s="6"/>
    </row>
    <row r="13" spans="1:12">
      <c r="A13" s="6"/>
      <c r="B13" s="24">
        <f t="shared" si="0"/>
        <v>9.9999999999999992E-2</v>
      </c>
      <c r="C13" s="28">
        <f>C12+(k/m)*(L0*D12/(((('comportamento na horizontal'!D12)^2)+(D12^2))^(1/2))-D12)*tau+g*tau</f>
        <v>-0.43331530983993016</v>
      </c>
      <c r="D13" s="31">
        <f>D12+C12*tau+(k/m)*((L0*D12/(('comportamento na horizontal'!D12^2)+(D12^2))^(1/2))-D12)*tau^2+g*tau^2</f>
        <v>-0.72473877311655543</v>
      </c>
      <c r="E13" s="6"/>
      <c r="F13" s="6"/>
      <c r="G13" s="6"/>
      <c r="H13" s="6"/>
      <c r="I13" s="6"/>
      <c r="J13" s="6"/>
      <c r="K13" s="6"/>
      <c r="L13" s="6"/>
    </row>
    <row r="14" spans="1:12">
      <c r="A14" s="6"/>
      <c r="B14" s="24">
        <f t="shared" si="0"/>
        <v>0.10999999999999999</v>
      </c>
      <c r="C14" s="28">
        <f>C13+(k/m)*(L0*D13/(((('comportamento na horizontal'!D13)^2)+(D13^2))^(1/2))-D13)*tau+g*tau</f>
        <v>-0.46836232059760874</v>
      </c>
      <c r="D14" s="31">
        <f>D13+C13*tau+(k/m)*((L0*D13/(('comportamento na horizontal'!D13^2)+(D13^2))^(1/2))-D13)*tau^2+g*tau^2</f>
        <v>-0.72942239632253159</v>
      </c>
      <c r="E14" s="6"/>
      <c r="F14" s="6"/>
      <c r="G14" s="6"/>
      <c r="H14" s="6"/>
      <c r="I14" s="6"/>
      <c r="J14" s="6"/>
      <c r="K14" s="6"/>
      <c r="L14" s="6"/>
    </row>
    <row r="15" spans="1:12">
      <c r="A15" s="6"/>
      <c r="B15" s="24">
        <f t="shared" si="0"/>
        <v>0.11999999999999998</v>
      </c>
      <c r="C15" s="28">
        <f>C14+(k/m)*(L0*D14/(((('comportamento na horizontal'!D14)^2)+(D14^2))^(1/2))-D14)*tau+g*tau</f>
        <v>-0.50114604823634978</v>
      </c>
      <c r="D15" s="31">
        <f>D14+C14*tau+(k/m)*((L0*D14/(('comportamento na horizontal'!D14^2)+(D14^2))^(1/2))-D14)*tau^2+g*tau^2</f>
        <v>-0.73443385680489504</v>
      </c>
      <c r="E15" s="6"/>
      <c r="F15" s="6"/>
      <c r="G15" s="6"/>
      <c r="H15" s="6"/>
      <c r="I15" s="6"/>
      <c r="J15" s="6"/>
      <c r="K15" s="6"/>
      <c r="L15" s="6"/>
    </row>
    <row r="16" spans="1:12">
      <c r="A16" s="6"/>
      <c r="B16" s="24">
        <f t="shared" si="0"/>
        <v>0.12999999999999998</v>
      </c>
      <c r="C16" s="28">
        <f>C15+(k/m)*(L0*D15/(((('comportamento na horizontal'!D15)^2)+(D15^2))^(1/2))-D15)*tau+g*tau</f>
        <v>-0.53150702637043445</v>
      </c>
      <c r="D16" s="31">
        <f>D15+C15*tau+(k/m)*((L0*D15/(('comportamento na horizontal'!D15^2)+(D15^2))^(1/2))-D15)*tau^2+g*tau^2</f>
        <v>-0.73974892706859929</v>
      </c>
      <c r="E16" s="6"/>
      <c r="F16" s="6"/>
      <c r="G16" s="6"/>
      <c r="H16" s="6"/>
      <c r="I16" s="6"/>
      <c r="J16" s="6"/>
      <c r="K16" s="6"/>
      <c r="L16" s="6"/>
    </row>
    <row r="17" spans="1:12">
      <c r="A17" s="6"/>
      <c r="B17" s="24">
        <f t="shared" si="0"/>
        <v>0.13999999999999999</v>
      </c>
      <c r="C17" s="28">
        <f>C16+(k/m)*(L0*D16/(((('comportamento na horizontal'!D16)^2)+(D16^2))^(1/2))-D16)*tau+g*tau</f>
        <v>-0.5592973331560247</v>
      </c>
      <c r="D17" s="31">
        <f>D16+C16*tau+(k/m)*((L0*D16/(('comportamento na horizontal'!D16^2)+(D16^2))^(1/2))-D16)*tau^2+g*tau^2</f>
        <v>-0.74534190040015957</v>
      </c>
      <c r="E17" s="6"/>
      <c r="F17" s="6"/>
      <c r="G17" s="6"/>
      <c r="H17" s="6"/>
      <c r="I17" s="6"/>
      <c r="J17" s="6"/>
      <c r="K17" s="6"/>
      <c r="L17" s="6"/>
    </row>
    <row r="18" spans="1:12">
      <c r="A18" s="6"/>
      <c r="B18" s="24">
        <f t="shared" si="0"/>
        <v>0.15</v>
      </c>
      <c r="C18" s="28">
        <f>C17+(k/m)*(L0*D17/(((('comportamento na horizontal'!D17)^2)+(D17^2))^(1/2))-D17)*tau+g*tau</f>
        <v>-0.58438132866140025</v>
      </c>
      <c r="D18" s="31">
        <f>D17+C17*tau+(k/m)*((L0*D17/(('comportamento na horizontal'!D17^2)+(D17^2))^(1/2))-D17)*tau^2+g*tau^2</f>
        <v>-0.75118571368677356</v>
      </c>
      <c r="E18" s="6"/>
      <c r="F18" s="6"/>
      <c r="G18" s="6"/>
      <c r="H18" s="6"/>
      <c r="I18" s="6"/>
      <c r="J18" s="6"/>
      <c r="K18" s="6"/>
      <c r="L18" s="6"/>
    </row>
    <row r="19" spans="1:12">
      <c r="A19" s="6"/>
      <c r="B19" s="24">
        <f t="shared" si="0"/>
        <v>0.16</v>
      </c>
      <c r="C19" s="28">
        <f>C18+(k/m)*(L0*D18/(((('comportamento na horizontal'!D18)^2)+(D18^2))^(1/2))-D18)*tau+g*tau</f>
        <v>-0.60663633721149668</v>
      </c>
      <c r="D19" s="31">
        <f>D18+C18*tau+(k/m)*((L0*D18/(('comportamento na horizontal'!D18^2)+(D18^2))^(1/2))-D18)*tau^2+g*tau^2</f>
        <v>-0.75725207705888853</v>
      </c>
      <c r="E19" s="6"/>
      <c r="F19" s="6"/>
      <c r="G19" s="6"/>
      <c r="H19" s="6"/>
      <c r="I19" s="6"/>
      <c r="J19" s="6"/>
      <c r="K19" s="6"/>
      <c r="L19" s="6"/>
    </row>
    <row r="20" spans="1:12">
      <c r="A20" s="6"/>
      <c r="B20" s="24">
        <f t="shared" si="0"/>
        <v>0.17</v>
      </c>
      <c r="C20" s="28">
        <f>C19+(k/m)*(L0*D19/(((('comportamento na horizontal'!D19)^2)+(D19^2))^(1/2))-D19)*tau+g*tau</f>
        <v>-0.62595327060840911</v>
      </c>
      <c r="D20" s="31">
        <f>D19+C19*tau+(k/m)*((L0*D19/(('comportamento na horizontal'!D19^2)+(D19^2))^(1/2))-D19)*tau^2+g*tau^2</f>
        <v>-0.76351160976497268</v>
      </c>
      <c r="E20" s="6"/>
      <c r="F20" s="6"/>
      <c r="G20" s="6"/>
      <c r="H20" s="6"/>
      <c r="I20" s="6"/>
      <c r="J20" s="6"/>
      <c r="K20" s="6"/>
      <c r="L20" s="6"/>
    </row>
    <row r="21" spans="1:12">
      <c r="A21" s="6"/>
      <c r="B21" s="24">
        <f t="shared" si="0"/>
        <v>0.18000000000000002</v>
      </c>
      <c r="C21" s="28">
        <f>C20+(k/m)*(L0*D20/(((('comportamento na horizontal'!D20)^2)+(D20^2))^(1/2))-D20)*tau+g*tau</f>
        <v>-0.64223718836378751</v>
      </c>
      <c r="D21" s="31">
        <f>D20+C20*tau+(k/m)*((L0*D20/(('comportamento na horizontal'!D20^2)+(D20^2))^(1/2))-D20)*tau^2+g*tau^2</f>
        <v>-0.76993398164861049</v>
      </c>
      <c r="E21" s="6"/>
      <c r="F21" s="6"/>
      <c r="G21" s="6"/>
      <c r="H21" s="6"/>
      <c r="I21" s="6"/>
      <c r="J21" s="6"/>
      <c r="K21" s="6"/>
      <c r="L21" s="6"/>
    </row>
    <row r="22" spans="1:12">
      <c r="A22" s="6"/>
      <c r="B22" s="24">
        <f t="shared" si="0"/>
        <v>0.19000000000000003</v>
      </c>
      <c r="C22" s="28">
        <f>C21+(k/m)*(L0*D21/(((('comportamento na horizontal'!D21)^2)+(D21^2))^(1/2))-D21)*tau+g*tau</f>
        <v>-0.65540779136285943</v>
      </c>
      <c r="D22" s="31">
        <f>D21+C21*tau+(k/m)*((L0*D21/(('comportamento na horizontal'!D21^2)+(D21^2))^(1/2))-D21)*tau^2+g*tau^2</f>
        <v>-0.7764880595622391</v>
      </c>
      <c r="E22" s="6"/>
      <c r="F22" s="6"/>
      <c r="G22" s="6"/>
      <c r="H22" s="6"/>
      <c r="I22" s="6"/>
      <c r="J22" s="6"/>
      <c r="K22" s="6"/>
      <c r="L22" s="6"/>
    </row>
    <row r="23" spans="1:12">
      <c r="A23" s="6"/>
      <c r="B23" s="24">
        <f t="shared" si="0"/>
        <v>0.20000000000000004</v>
      </c>
      <c r="C23" s="28">
        <f>C22+(k/m)*(L0*D22/(((('comportamento na horizontal'!D22)^2)+(D22^2))^(1/2))-D22)*tau+g*tau</f>
        <v>-0.66539984570874233</v>
      </c>
      <c r="D23" s="31">
        <f>D22+C22*tau+(k/m)*((L0*D22/(('comportamento na horizontal'!D22^2)+(D22^2))^(1/2))-D22)*tau^2+g*tau^2</f>
        <v>-0.78314205801932657</v>
      </c>
      <c r="E23" s="6"/>
      <c r="F23" s="6"/>
      <c r="G23" s="6"/>
      <c r="H23" s="6"/>
      <c r="I23" s="6"/>
      <c r="J23" s="6"/>
      <c r="K23" s="6"/>
      <c r="L23" s="6"/>
    </row>
    <row r="24" spans="1:12">
      <c r="A24" s="6"/>
      <c r="B24" s="24">
        <f t="shared" si="0"/>
        <v>0.21000000000000005</v>
      </c>
      <c r="C24" s="28">
        <f>C23+(k/m)*(L0*D23/(((('comportamento na horizontal'!D23)^2)+(D23^2))^(1/2))-D23)*tau+g*tau</f>
        <v>-0.67216353386430594</v>
      </c>
      <c r="D24" s="31">
        <f>D23+C23*tau+(k/m)*((L0*D23/(('comportamento na horizontal'!D23^2)+(D23^2))^(1/2))-D23)*tau^2+g*tau^2</f>
        <v>-0.78986369335796969</v>
      </c>
      <c r="E24" s="6"/>
      <c r="F24" s="6"/>
      <c r="G24" s="6"/>
      <c r="H24" s="6"/>
      <c r="I24" s="6"/>
      <c r="J24" s="6"/>
      <c r="K24" s="6"/>
      <c r="L24" s="6"/>
    </row>
    <row r="25" spans="1:12">
      <c r="A25" s="6"/>
      <c r="B25" s="24">
        <f t="shared" si="0"/>
        <v>0.22000000000000006</v>
      </c>
      <c r="C25" s="28">
        <f>C24+(k/m)*(L0*D24/(((('comportamento na horizontal'!D24)^2)+(D24^2))^(1/2))-D24)*tau+g*tau</f>
        <v>-0.67566473061100329</v>
      </c>
      <c r="D25" s="31">
        <f>D24+C24*tau+(k/m)*((L0*D24/(('comportamento na horizontal'!D24^2)+(D24^2))^(1/2))-D24)*tau^2+g*tau^2</f>
        <v>-0.79662034066407972</v>
      </c>
      <c r="E25" s="6"/>
      <c r="F25" s="6"/>
      <c r="G25" s="6"/>
      <c r="H25" s="6"/>
      <c r="I25" s="6"/>
      <c r="J25" s="6"/>
      <c r="K25" s="6"/>
      <c r="L25" s="6"/>
    </row>
    <row r="26" spans="1:12">
      <c r="A26" s="6"/>
      <c r="B26" s="24">
        <f t="shared" si="0"/>
        <v>0.23000000000000007</v>
      </c>
      <c r="C26" s="28">
        <f>C25+(k/m)*(L0*D25/(((('comportamento na horizontal'!D25)^2)+(D25^2))^(1/2))-D25)*tau+g*tau</f>
        <v>-0.67588520177342748</v>
      </c>
      <c r="D26" s="31">
        <f>D25+C25*tau+(k/m)*((L0*D25/(('comportamento na horizontal'!D25^2)+(D25^2))^(1/2))-D25)*tau^2+g*tau^2</f>
        <v>-0.80337919268181401</v>
      </c>
      <c r="E26" s="6"/>
      <c r="F26" s="6"/>
      <c r="G26" s="6"/>
      <c r="H26" s="6"/>
      <c r="I26" s="6"/>
      <c r="J26" s="6"/>
      <c r="K26" s="6"/>
      <c r="L26" s="6"/>
    </row>
    <row r="27" spans="1:12">
      <c r="A27" s="6"/>
      <c r="B27" s="24">
        <f t="shared" si="0"/>
        <v>0.24000000000000007</v>
      </c>
      <c r="C27" s="28">
        <f>C26+(k/m)*(L0*D26/(((('comportamento na horizontal'!D26)^2)+(D26^2))^(1/2))-D26)*tau+g*tau</f>
        <v>-0.67282272410844335</v>
      </c>
      <c r="D27" s="31">
        <f>D26+C26*tau+(k/m)*((L0*D26/(('comportamento na horizontal'!D26^2)+(D26^2))^(1/2))-D26)*tau^2+g*tau^2</f>
        <v>-0.81010741992289848</v>
      </c>
      <c r="E27" s="6"/>
      <c r="F27" s="6"/>
      <c r="G27" s="6"/>
      <c r="H27" s="6"/>
      <c r="I27" s="6"/>
      <c r="J27" s="6"/>
      <c r="K27" s="6"/>
      <c r="L27" s="6"/>
    </row>
    <row r="28" spans="1:12">
      <c r="A28" s="6"/>
      <c r="B28" s="24">
        <f t="shared" si="0"/>
        <v>0.25000000000000006</v>
      </c>
      <c r="C28" s="28">
        <f>C27+(k/m)*(L0*D27/(((('comportamento na horizontal'!D27)^2)+(D27^2))^(1/2))-D27)*tau+g*tau</f>
        <v>-0.66649112522241982</v>
      </c>
      <c r="D28" s="31">
        <f>D27+C27*tau+(k/m)*((L0*D27/(('comportamento na horizontal'!D27^2)+(D27^2))^(1/2))-D27)*tau^2+g*tau^2</f>
        <v>-0.81677233117512271</v>
      </c>
      <c r="E28" s="6"/>
      <c r="F28" s="6"/>
      <c r="G28" s="6"/>
      <c r="H28" s="6"/>
      <c r="I28" s="6"/>
      <c r="J28" s="6"/>
      <c r="K28" s="6"/>
      <c r="L28" s="6"/>
    </row>
    <row r="29" spans="1:12">
      <c r="A29" s="6"/>
      <c r="B29" s="24">
        <f t="shared" si="0"/>
        <v>0.26000000000000006</v>
      </c>
      <c r="C29" s="28">
        <f>C28+(k/m)*(L0*D28/(((('comportamento na horizontal'!D28)^2)+(D28^2))^(1/2))-D28)*tau+g*tau</f>
        <v>-0.65692024285353845</v>
      </c>
      <c r="D29" s="31">
        <f>D28+C28*tau+(k/m)*((L0*D28/(('comportamento na horizontal'!D28^2)+(D28^2))^(1/2))-D28)*tau^2+g*tau^2</f>
        <v>-0.82334153360365814</v>
      </c>
      <c r="E29" s="6"/>
      <c r="F29" s="6"/>
      <c r="G29" s="6"/>
      <c r="H29" s="6"/>
      <c r="I29" s="6"/>
      <c r="J29" s="6"/>
      <c r="K29" s="6"/>
      <c r="L29" s="6"/>
    </row>
    <row r="30" spans="1:12">
      <c r="A30" s="6"/>
      <c r="B30" s="24">
        <f t="shared" si="0"/>
        <v>0.27000000000000007</v>
      </c>
      <c r="C30" s="28">
        <f>C29+(k/m)*(L0*D29/(((('comportamento na horizontal'!D29)^2)+(D29^2))^(1/2))-D29)*tau+g*tau</f>
        <v>-0.64415580333308742</v>
      </c>
      <c r="D30" s="31">
        <f>D29+C29*tau+(k/m)*((L0*D29/(('comportamento na horizontal'!D29^2)+(D29^2))^(1/2))-D29)*tau^2+g*tau^2</f>
        <v>-0.82978309163698905</v>
      </c>
      <c r="E30" s="6"/>
      <c r="F30" s="6"/>
      <c r="G30" s="6"/>
      <c r="H30" s="6"/>
      <c r="I30" s="6"/>
      <c r="J30" s="6"/>
      <c r="K30" s="6"/>
      <c r="L30" s="6"/>
    </row>
    <row r="31" spans="1:12">
      <c r="A31" s="6"/>
      <c r="B31" s="24">
        <f t="shared" si="0"/>
        <v>0.28000000000000008</v>
      </c>
      <c r="C31" s="28">
        <f>C30+(k/m)*(L0*D30/(((('comportamento na horizontal'!D30)^2)+(D30^2))^(1/2))-D30)*tau+g*tau</f>
        <v>-0.62825921951532038</v>
      </c>
      <c r="D31" s="31">
        <f>D30+C30*tau+(k/m)*((L0*D30/(('comportamento na horizontal'!D30^2)+(D30^2))^(1/2))-D30)*tau^2+g*tau^2</f>
        <v>-0.8360656838321423</v>
      </c>
      <c r="E31" s="6"/>
      <c r="F31" s="6"/>
      <c r="G31" s="6"/>
      <c r="H31" s="6"/>
      <c r="I31" s="6"/>
      <c r="J31" s="6"/>
      <c r="K31" s="6"/>
      <c r="L31" s="6"/>
    </row>
    <row r="32" spans="1:12">
      <c r="A32" s="6"/>
      <c r="B32" s="24">
        <f t="shared" si="0"/>
        <v>0.29000000000000009</v>
      </c>
      <c r="C32" s="28">
        <f>C31+(k/m)*(L0*D31/(((('comportamento na horizontal'!D31)^2)+(D31^2))^(1/2))-D31)*tau+g*tau</f>
        <v>-0.60930730893569784</v>
      </c>
      <c r="D32" s="31">
        <f>D31+C31*tau+(k/m)*((L0*D31/(('comportamento na horizontal'!D31^2)+(D31^2))^(1/2))-D31)*tau^2+g*tau^2</f>
        <v>-0.84215875692149933</v>
      </c>
      <c r="E32" s="6"/>
      <c r="F32" s="6"/>
      <c r="G32" s="6"/>
      <c r="H32" s="6"/>
      <c r="I32" s="6"/>
      <c r="J32" s="6"/>
      <c r="K32" s="6"/>
      <c r="L32" s="6"/>
    </row>
    <row r="33" spans="1:12">
      <c r="A33" s="6"/>
      <c r="B33" s="24">
        <f t="shared" si="0"/>
        <v>0.3000000000000001</v>
      </c>
      <c r="C33" s="28">
        <f>C32+(k/m)*(L0*D32/(((('comportamento na horizontal'!D32)^2)+(D32^2))^(1/2))-D32)*tau+g*tau</f>
        <v>-0.58739193341851237</v>
      </c>
      <c r="D33" s="31">
        <f>D32+C32*tau+(k/m)*((L0*D32/(('comportamento na horizontal'!D32^2)+(D32^2))^(1/2))-D32)*tau^2+g*tau^2</f>
        <v>-0.84803267625568446</v>
      </c>
      <c r="E33" s="6"/>
      <c r="F33" s="6"/>
      <c r="G33" s="6"/>
      <c r="H33" s="6"/>
      <c r="I33" s="6"/>
      <c r="J33" s="6"/>
      <c r="K33" s="6"/>
      <c r="L33" s="6"/>
    </row>
    <row r="34" spans="1:12">
      <c r="A34" s="6"/>
      <c r="B34" s="24">
        <f t="shared" si="0"/>
        <v>0.31000000000000011</v>
      </c>
      <c r="C34" s="28">
        <f>C33+(k/m)*(L0*D33/(((('comportamento na horizontal'!D33)^2)+(D33^2))^(1/2))-D33)*tau+g*tau</f>
        <v>-0.56261956180393236</v>
      </c>
      <c r="D34" s="31">
        <f>D33+C33*tau+(k/m)*((L0*D33/(('comportamento na horizontal'!D33^2)+(D33^2))^(1/2))-D33)*tau^2+g*tau^2</f>
        <v>-0.8536588718737238</v>
      </c>
      <c r="E34" s="6"/>
      <c r="F34" s="6"/>
      <c r="G34" s="6"/>
      <c r="H34" s="6"/>
      <c r="I34" s="6"/>
      <c r="J34" s="6"/>
      <c r="K34" s="6"/>
      <c r="L34" s="6"/>
    </row>
    <row r="35" spans="1:12">
      <c r="A35" s="6"/>
      <c r="B35" s="24">
        <f t="shared" si="0"/>
        <v>0.32000000000000012</v>
      </c>
      <c r="C35" s="28">
        <f>C34+(k/m)*(L0*D34/(((('comportamento na horizontal'!D34)^2)+(D34^2))^(1/2))-D34)*tau+g*tau</f>
        <v>-0.53511075789873075</v>
      </c>
      <c r="D35" s="31">
        <f>D34+C34*tau+(k/m)*((L0*D34/(('comportamento na horizontal'!D34^2)+(D34^2))^(1/2))-D34)*tau^2+g*tau^2</f>
        <v>-0.85900997945271118</v>
      </c>
      <c r="E35" s="6"/>
      <c r="F35" s="6"/>
      <c r="G35" s="6"/>
      <c r="H35" s="6"/>
      <c r="I35" s="6"/>
      <c r="J35" s="6"/>
      <c r="K35" s="6"/>
      <c r="L35" s="6"/>
    </row>
    <row r="36" spans="1:12">
      <c r="A36" s="6"/>
      <c r="B36" s="24">
        <f t="shared" si="0"/>
        <v>0.33000000000000013</v>
      </c>
      <c r="C36" s="28">
        <f>C35+(k/m)*(L0*D35/(((('comportamento na horizontal'!D35)^2)+(D35^2))^(1/2))-D35)*tau+g*tau</f>
        <v>-0.50499959617216716</v>
      </c>
      <c r="D36" s="31">
        <f>D35+C35*tau+(k/m)*((L0*D35/(('comportamento na horizontal'!D35^2)+(D35^2))^(1/2))-D35)*tau^2+g*tau^2</f>
        <v>-0.8640599754144328</v>
      </c>
      <c r="E36" s="6"/>
      <c r="F36" s="6"/>
      <c r="G36" s="6"/>
      <c r="H36" s="6"/>
      <c r="I36" s="6"/>
      <c r="J36" s="6"/>
      <c r="K36" s="6"/>
      <c r="L36" s="6"/>
    </row>
    <row r="37" spans="1:12">
      <c r="A37" s="6"/>
      <c r="B37" s="24">
        <f t="shared" si="0"/>
        <v>0.34000000000000014</v>
      </c>
      <c r="C37" s="28">
        <f>C36+(k/m)*(L0*D36/(((('comportamento na horizontal'!D36)^2)+(D36^2))^(1/2))-D36)*tau+g*tau</f>
        <v>-0.47243300811675049</v>
      </c>
      <c r="D37" s="31">
        <f>D36+C36*tau+(k/m)*((L0*D36/(('comportamento na horizontal'!D36^2)+(D36^2))^(1/2))-D36)*tau^2+g*tau^2</f>
        <v>-0.86878430549560026</v>
      </c>
      <c r="E37" s="6"/>
      <c r="F37" s="6"/>
      <c r="G37" s="6"/>
      <c r="H37" s="6"/>
      <c r="I37" s="6"/>
      <c r="J37" s="6"/>
      <c r="K37" s="6"/>
      <c r="L37" s="6"/>
    </row>
    <row r="38" spans="1:12">
      <c r="A38" s="6"/>
      <c r="B38" s="24">
        <f t="shared" si="0"/>
        <v>0.35000000000000014</v>
      </c>
      <c r="C38" s="28">
        <f>C37+(k/m)*(L0*D37/(((('comportamento na horizontal'!D37)^2)+(D37^2))^(1/2))-D37)*tau+g*tau</f>
        <v>-0.43757006257133191</v>
      </c>
      <c r="D38" s="31">
        <f>D37+C37*tau+(k/m)*((L0*D37/(('comportamento na horizontal'!D37^2)+(D37^2))^(1/2))-D37)*tau^2+g*tau^2</f>
        <v>-0.8731600061213135</v>
      </c>
      <c r="E38" s="6"/>
      <c r="F38" s="6"/>
      <c r="G38" s="6"/>
      <c r="H38" s="6"/>
      <c r="I38" s="6"/>
      <c r="J38" s="6"/>
      <c r="K38" s="6"/>
      <c r="L38" s="6"/>
    </row>
    <row r="39" spans="1:12">
      <c r="A39" s="6"/>
      <c r="B39" s="24">
        <f t="shared" si="0"/>
        <v>0.36000000000000015</v>
      </c>
      <c r="C39" s="28">
        <f>C38+(k/m)*(L0*D38/(((('comportamento na horizontal'!D38)^2)+(D38^2))^(1/2))-D38)*tau+g*tau</f>
        <v>-0.40058118365976836</v>
      </c>
      <c r="D39" s="31">
        <f>D38+C38*tau+(k/m)*((L0*D38/(('comportamento na horizontal'!D38^2)+(D38^2))^(1/2))-D38)*tau^2+g*tau^2</f>
        <v>-0.87716581795791126</v>
      </c>
      <c r="E39" s="6"/>
      <c r="F39" s="6"/>
      <c r="G39" s="6"/>
      <c r="H39" s="6"/>
      <c r="I39" s="6"/>
      <c r="J39" s="6"/>
      <c r="K39" s="6"/>
      <c r="L39" s="6"/>
    </row>
    <row r="40" spans="1:12">
      <c r="A40" s="6"/>
      <c r="B40" s="24">
        <f t="shared" si="0"/>
        <v>0.37000000000000016</v>
      </c>
      <c r="C40" s="28">
        <f>C39+(k/m)*(L0*D39/(((('comportamento na horizontal'!D39)^2)+(D39^2))^(1/2))-D39)*tau+g*tau</f>
        <v>-0.36164731033108255</v>
      </c>
      <c r="D40" s="31">
        <f>D39+C39*tau+(k/m)*((L0*D39/(('comportamento na horizontal'!D39^2)+(D39^2))^(1/2))-D39)*tau^2+g*tau^2</f>
        <v>-0.88078229106122208</v>
      </c>
      <c r="E40" s="6"/>
      <c r="F40" s="6"/>
      <c r="G40" s="6"/>
      <c r="H40" s="6"/>
      <c r="I40" s="6"/>
      <c r="J40" s="6"/>
      <c r="K40" s="6"/>
      <c r="L40" s="6"/>
    </row>
    <row r="41" spans="1:12">
      <c r="A41" s="6"/>
      <c r="B41" s="24">
        <f t="shared" si="0"/>
        <v>0.38000000000000017</v>
      </c>
      <c r="C41" s="28">
        <f>C40+(k/m)*(L0*D40/(((('comportamento na horizontal'!D40)^2)+(D40^2))^(1/2))-D40)*tau+g*tau</f>
        <v>-0.32095900179559722</v>
      </c>
      <c r="D41" s="31">
        <f>D40+C40*tau+(k/m)*((L0*D40/(('comportamento na horizontal'!D40^2)+(D40^2))^(1/2))-D40)*tau^2+g*tau^2</f>
        <v>-0.88399188107917803</v>
      </c>
      <c r="E41" s="6"/>
      <c r="F41" s="6"/>
      <c r="G41" s="6"/>
      <c r="H41" s="6"/>
      <c r="I41" s="6"/>
      <c r="J41" s="6"/>
      <c r="K41" s="6"/>
      <c r="L41" s="6"/>
    </row>
    <row r="42" spans="1:12">
      <c r="A42" s="6"/>
      <c r="B42" s="24">
        <f t="shared" si="0"/>
        <v>0.39000000000000018</v>
      </c>
      <c r="C42" s="28">
        <f>C41+(k/m)*(L0*D41/(((('comportamento na horizontal'!D41)^2)+(D41^2))^(1/2))-D41)*tau+g*tau</f>
        <v>-0.27871549343503121</v>
      </c>
      <c r="D42" s="31">
        <f>D41+C41*tau+(k/m)*((L0*D41/(('comportamento na horizontal'!D41^2)+(D41^2))^(1/2))-D41)*tau^2+g*tau^2</f>
        <v>-0.88677903601352837</v>
      </c>
      <c r="E42" s="6"/>
      <c r="F42" s="6"/>
      <c r="G42" s="6"/>
      <c r="H42" s="6"/>
      <c r="I42" s="6"/>
      <c r="J42" s="6"/>
      <c r="K42" s="6"/>
      <c r="L42" s="6"/>
    </row>
    <row r="43" spans="1:12">
      <c r="A43" s="6"/>
      <c r="B43" s="25">
        <f t="shared" si="0"/>
        <v>0.40000000000000019</v>
      </c>
      <c r="C43" s="29">
        <f>C42+(k/m)*(L0*D42/(((('comportamento na horizontal'!D42)^2)+(D42^2))^(1/2))-D42)*tau+g*tau</f>
        <v>-0.23512370802224278</v>
      </c>
      <c r="D43" s="32">
        <f>D42+C42*tau+(k/m)*((L0*D42/(('comportamento na horizontal'!D42^2)+(D42^2))^(1/2))-D42)*tau^2+g*tau^2</f>
        <v>-0.88913027309375081</v>
      </c>
      <c r="E43" s="6"/>
      <c r="F43" s="6"/>
      <c r="G43" s="6"/>
      <c r="H43" s="6"/>
      <c r="I43" s="6"/>
      <c r="J43" s="6"/>
      <c r="K43" s="6"/>
      <c r="L43" s="6"/>
    </row>
    <row r="44" spans="1:12">
      <c r="B44" s="26">
        <f t="shared" si="0"/>
        <v>0.4100000000000002</v>
      </c>
      <c r="C44" s="26">
        <f>C43+(k/m)*(L0*D43/(((('comportamento na horizontal'!D43)^2)+(D43^2))^(1/2))-D43)*tau+g*tau</f>
        <v>-0.19039722731748093</v>
      </c>
      <c r="D44" s="26">
        <f>D43+C43*tau+(k/m)*((L0*D43/(('comportamento na horizontal'!D43^2)+(D43^2))^(1/2))-D43)*tau^2+g*tau^2</f>
        <v>-0.89103424536692566</v>
      </c>
    </row>
    <row r="45" spans="1:12">
      <c r="B45" s="26">
        <f t="shared" si="0"/>
        <v>0.42000000000000021</v>
      </c>
      <c r="C45" s="26">
        <f>C44+(k/m)*(L0*D44/(((('comportamento na horizontal'!D44)^2)+(D44^2))^(1/2))-D44)*tau+g*tau</f>
        <v>-0.14475522931206972</v>
      </c>
      <c r="D45" s="26">
        <f>D44+C44*tau+(k/m)*((L0*D44/(('comportamento na horizontal'!D44^2)+(D44^2))^(1/2))-D44)*tau^2+g*tau^2</f>
        <v>-0.89248179766004643</v>
      </c>
    </row>
    <row r="46" spans="1:12">
      <c r="B46" s="26">
        <f t="shared" si="0"/>
        <v>0.43000000000000022</v>
      </c>
      <c r="C46" s="26">
        <f>C45+(k/m)*(L0*D45/(((('comportamento na horizontal'!D45)^2)+(D45^2))^(1/2))-D45)*tau+g*tau</f>
        <v>-9.8421396566869046E-2</v>
      </c>
      <c r="D46" s="26">
        <f>D45+C45*tau+(k/m)*((L0*D45/(('comportamento na horizontal'!D45^2)+(D45^2))^(1/2))-D45)*tau^2+g*tau^2</f>
        <v>-0.89346601162571504</v>
      </c>
    </row>
    <row r="47" spans="1:12">
      <c r="B47" s="26">
        <f t="shared" si="0"/>
        <v>0.44000000000000022</v>
      </c>
      <c r="C47" s="26">
        <f>C46+(k/m)*(L0*D46/(((('comportamento na horizontal'!D46)^2)+(D46^2))^(1/2))-D46)*tau+g*tau</f>
        <v>-5.1622801241198973E-2</v>
      </c>
      <c r="D47" s="26">
        <f>D46+C46*tau+(k/m)*((L0*D46/(('comportamento na horizontal'!D46^2)+(D46^2))^(1/2))-D46)*tau^2+g*tau^2</f>
        <v>-0.89398223963812706</v>
      </c>
    </row>
    <row r="48" spans="1:12">
      <c r="B48" s="26">
        <f t="shared" si="0"/>
        <v>0.45000000000000023</v>
      </c>
      <c r="C48" s="26">
        <f>C47+(k/m)*(L0*D47/(((('comportamento na horizontal'!D47)^2)+(D47^2))^(1/2))-D47)*tau+g*tau</f>
        <v>-4.5887725278113689E-3</v>
      </c>
      <c r="D48" s="26">
        <f>D47+C47*tau+(k/m)*((L0*D47/(('comportamento na horizontal'!D47^2)+(D47^2))^(1/2))-D47)*tau^2+g*tau^2</f>
        <v>-0.8940281273634052</v>
      </c>
    </row>
    <row r="49" spans="2:4">
      <c r="B49" s="26">
        <f t="shared" si="0"/>
        <v>0.46000000000000024</v>
      </c>
      <c r="C49" s="26">
        <f>C48+(k/m)*(L0*D48/(((('comportamento na horizontal'!D48)^2)+(D48^2))^(1/2))-D48)*tau+g*tau</f>
        <v>4.2450247699325011E-2</v>
      </c>
      <c r="D49" s="26">
        <f>D48+C48*tau+(k/m)*((L0*D48/(('comportamento na horizontal'!D48^2)+(D48^2))^(1/2))-D48)*tau^2+g*tau^2</f>
        <v>-0.89360362488641198</v>
      </c>
    </row>
    <row r="50" spans="2:4">
      <c r="B50" s="26">
        <f t="shared" si="0"/>
        <v>0.47000000000000025</v>
      </c>
      <c r="C50" s="26">
        <f>C49+(k/m)*(L0*D49/(((('comportamento na horizontal'!D49)^2)+(D49^2))^(1/2))-D49)*tau+g*tau</f>
        <v>8.9263855155401028E-2</v>
      </c>
      <c r="D50" s="26">
        <f>D49+C49*tau+(k/m)*((L0*D49/(('comportamento na horizontal'!D49^2)+(D49^2))^(1/2))-D49)*tau^2+g*tau^2</f>
        <v>-0.89271098633485801</v>
      </c>
    </row>
    <row r="51" spans="2:4">
      <c r="B51" s="26">
        <f t="shared" si="0"/>
        <v>0.48000000000000026</v>
      </c>
      <c r="C51" s="26">
        <f>C50+(k/m)*(L0*D50/(((('comportamento na horizontal'!D50)^2)+(D50^2))^(1/2))-D50)*tau+g*tau</f>
        <v>0.13562283343104189</v>
      </c>
      <c r="D51" s="26">
        <f>D50+C50*tau+(k/m)*((L0*D50/(('comportamento na horizontal'!D50^2)+(D50^2))^(1/2))-D50)*tau^2+g*tau^2</f>
        <v>-0.89135475800054764</v>
      </c>
    </row>
    <row r="52" spans="2:4">
      <c r="B52" s="26">
        <f t="shared" si="0"/>
        <v>0.49000000000000027</v>
      </c>
      <c r="C52" s="26">
        <f>C51+(k/m)*(L0*D51/(((('comportamento na horizontal'!D51)^2)+(D51^2))^(1/2))-D51)*tau+g*tau</f>
        <v>0.18130029838804337</v>
      </c>
      <c r="D52" s="26">
        <f>D51+C51*tau+(k/m)*((L0*D51/(('comportamento na horizontal'!D51^2)+(D51^2))^(1/2))-D51)*tau^2+g*tau^2</f>
        <v>-0.88954175501666721</v>
      </c>
    </row>
    <row r="53" spans="2:4">
      <c r="B53" s="26">
        <f t="shared" si="0"/>
        <v>0.50000000000000022</v>
      </c>
      <c r="C53" s="26">
        <f>C52+(k/m)*(L0*D52/(((('comportamento na horizontal'!D52)^2)+(D52^2))^(1/2))-D52)*tau+g*tau</f>
        <v>0.22607283078295723</v>
      </c>
      <c r="D53" s="26">
        <f>D52+C52*tau+(k/m)*((L0*D52/(('comportamento na horizontal'!D52^2)+(D52^2))^(1/2))-D52)*tau^2+g*tau^2</f>
        <v>-0.88728102670883768</v>
      </c>
    </row>
    <row r="54" spans="2:4">
      <c r="B54" s="26">
        <f t="shared" si="0"/>
        <v>0.51000000000000023</v>
      </c>
      <c r="C54" s="26">
        <f>C53+(k/m)*(L0*D53/(((('comportamento na horizontal'!D53)^2)+(D53^2))^(1/2))-D53)*tau+g*tau</f>
        <v>0.26972159129060869</v>
      </c>
      <c r="D54" s="26">
        <f>D53+C53*tau+(k/m)*((L0*D53/(('comportamento na horizontal'!D53^2)+(D53^2))^(1/2))-D53)*tau^2+g*tau^2</f>
        <v>-0.88458381079593162</v>
      </c>
    </row>
    <row r="55" spans="2:4">
      <c r="B55" s="26">
        <f t="shared" si="0"/>
        <v>0.52000000000000024</v>
      </c>
      <c r="C55" s="26">
        <f>C54+(k/m)*(L0*D54/(((('comportamento na horizontal'!D54)^2)+(D54^2))^(1/2))-D54)*tau+g*tau</f>
        <v>0.31203341218198466</v>
      </c>
      <c r="D55" s="26">
        <f>D54+C54*tau+(k/m)*((L0*D54/(('comportamento na horizontal'!D54^2)+(D54^2))^(1/2))-D54)*tau^2+g*tau^2</f>
        <v>-0.88146347667411185</v>
      </c>
    </row>
    <row r="56" spans="2:4">
      <c r="B56" s="26">
        <f t="shared" si="0"/>
        <v>0.53000000000000025</v>
      </c>
      <c r="C56" s="26">
        <f>C55+(k/m)*(L0*D55/(((('comportamento na horizontal'!D55)^2)+(D55^2))^(1/2))-D55)*tau+g*tau</f>
        <v>0.35280186002166192</v>
      </c>
      <c r="D56" s="26">
        <f>D55+C55*tau+(k/m)*((L0*D55/(('comportamento na horizontal'!D55^2)+(D55^2))^(1/2))-D55)*tau^2+g*tau^2</f>
        <v>-0.87793545807389517</v>
      </c>
    </row>
    <row r="57" spans="2:4">
      <c r="B57" s="26">
        <f t="shared" si="0"/>
        <v>0.54000000000000026</v>
      </c>
      <c r="C57" s="26">
        <f>C56+(k/m)*(L0*D56/(((('comportamento na horizontal'!D56)^2)+(D56^2))^(1/2))-D56)*tau+g*tau</f>
        <v>0.39182826388871095</v>
      </c>
      <c r="D57" s="26">
        <f>D56+C56*tau+(k/m)*((L0*D56/(('comportamento na horizontal'!D56^2)+(D56^2))^(1/2))-D56)*tau^2+g*tau^2</f>
        <v>-0.87401717543500812</v>
      </c>
    </row>
    <row r="58" spans="2:4">
      <c r="B58" s="26">
        <f t="shared" si="0"/>
        <v>0.55000000000000027</v>
      </c>
      <c r="C58" s="26">
        <f>C57+(k/m)*(L0*D57/(((('comportamento na horizontal'!D57)^2)+(D57^2))^(1/2))-D57)*tau+g*tau</f>
        <v>0.42892270379141439</v>
      </c>
      <c r="D58" s="26">
        <f>D57+C57*tau+(k/m)*((L0*D57/(('comportamento na horizontal'!D57^2)+(D57^2))^(1/2))-D57)*tau^2+g*tau^2</f>
        <v>-0.86972794839709389</v>
      </c>
    </row>
    <row r="59" spans="2:4">
      <c r="B59" s="26">
        <f t="shared" si="0"/>
        <v>0.56000000000000028</v>
      </c>
      <c r="C59" s="26">
        <f>C58+(k/m)*(L0*D58/(((('comportamento na horizontal'!D58)^2)+(D58^2))^(1/2))-D58)*tau+g*tau</f>
        <v>0.46390495413972566</v>
      </c>
      <c r="D59" s="26">
        <f>D58+C58*tau+(k/m)*((L0*D58/(('comportamento na horizontal'!D58^2)+(D58^2))^(1/2))-D58)*tau^2+g*tau^2</f>
        <v>-0.86508889885569662</v>
      </c>
    </row>
    <row r="60" spans="2:4">
      <c r="B60" s="26">
        <f t="shared" si="0"/>
        <v>0.57000000000000028</v>
      </c>
      <c r="C60" s="26">
        <f>C59+(k/m)*(L0*D59/(((('comportamento na horizontal'!D59)^2)+(D59^2))^(1/2))-D59)*tau+g*tau</f>
        <v>0.49660537735969268</v>
      </c>
      <c r="D60" s="26">
        <f>D59+C59*tau+(k/m)*((L0*D59/(('comportamento na horizontal'!D59^2)+(D59^2))^(1/2))-D59)*tau^2+g*tau^2</f>
        <v>-0.86012284508209969</v>
      </c>
    </row>
    <row r="61" spans="2:4">
      <c r="B61" s="26">
        <f t="shared" si="0"/>
        <v>0.58000000000000029</v>
      </c>
      <c r="C61" s="26">
        <f>C60+(k/m)*(L0*D60/(((('comportamento na horizontal'!D60)^2)+(D60^2))^(1/2))-D60)*tau+g*tau</f>
        <v>0.52686576298055143</v>
      </c>
      <c r="D61" s="26">
        <f>D60+C60*tau+(k/m)*((L0*D60/(('comportamento na horizontal'!D60^2)+(D60^2))^(1/2))-D60)*tau^2+g*tau^2</f>
        <v>-0.85485418745229413</v>
      </c>
    </row>
    <row r="62" spans="2:4">
      <c r="B62" s="26">
        <f t="shared" si="0"/>
        <v>0.5900000000000003</v>
      </c>
      <c r="C62" s="26">
        <f>C61+(k/m)*(L0*D61/(((('comportamento na horizontal'!D61)^2)+(D61^2))^(1/2))-D61)*tau+g*tau</f>
        <v>0.55454010779733454</v>
      </c>
      <c r="D62" s="26">
        <f>D61+C61*tau+(k/m)*((L0*D61/(('comportamento na horizontal'!D61^2)+(D61^2))^(1/2))-D61)*tau^2+g*tau^2</f>
        <v>-0.84930878637432072</v>
      </c>
    </row>
    <row r="63" spans="2:4">
      <c r="B63" s="26">
        <f t="shared" si="0"/>
        <v>0.60000000000000031</v>
      </c>
      <c r="C63" s="26">
        <f>C62+(k/m)*(L0*D62/(((('comportamento na horizontal'!D62)^2)+(D62^2))^(1/2))-D62)*tau+g*tau</f>
        <v>0.57949533300905642</v>
      </c>
      <c r="D63" s="26">
        <f>D62+C62*tau+(k/m)*((L0*D62/(('comportamento na horizontal'!D62^2)+(D62^2))^(1/2))-D62)*tau^2+g*tau^2</f>
        <v>-0.84351383304423022</v>
      </c>
    </row>
    <row r="64" spans="2:4">
      <c r="B64" s="26">
        <f t="shared" si="0"/>
        <v>0.61000000000000032</v>
      </c>
      <c r="C64" s="26">
        <f>C63+(k/m)*(L0*D63/(((('comportamento na horizontal'!D63)^2)+(D63^2))^(1/2))-D63)*tau+g*tau</f>
        <v>0.60161193455425865</v>
      </c>
      <c r="D64" s="26">
        <f>D63+C63*tau+(k/m)*((L0*D63/(('comportamento na horizontal'!D63^2)+(D63^2))^(1/2))-D63)*tau^2+g*tau^2</f>
        <v>-0.83749771369868764</v>
      </c>
    </row>
    <row r="65" spans="2:4">
      <c r="B65" s="26">
        <f t="shared" si="0"/>
        <v>0.62000000000000033</v>
      </c>
      <c r="C65" s="26">
        <f>C64+(k/m)*(L0*D64/(((('comportamento na horizontal'!D64)^2)+(D64^2))^(1/2))-D64)*tau+g*tau</f>
        <v>0.62078456321128395</v>
      </c>
      <c r="D65" s="26">
        <f>D64+C64*tau+(k/m)*((L0*D64/(('comportamento na horizontal'!D64^2)+(D64^2))^(1/2))-D64)*tau^2+g*tau^2</f>
        <v>-0.83128986806657479</v>
      </c>
    </row>
    <row r="66" spans="2:4">
      <c r="B66" s="26">
        <f t="shared" si="0"/>
        <v>0.63000000000000034</v>
      </c>
      <c r="C66" s="26">
        <f>C65+(k/m)*(L0*D65/(((('comportamento na horizontal'!D65)^2)+(D65^2))^(1/2))-D65)*tau+g*tau</f>
        <v>0.63692253139941835</v>
      </c>
      <c r="D66" s="26">
        <f>D65+C65*tau+(k/m)*((L0*D65/(('comportamento na horizontal'!D65^2)+(D65^2))^(1/2))-D65)*tau^2+g*tau^2</f>
        <v>-0.82492064275258059</v>
      </c>
    </row>
    <row r="67" spans="2:4">
      <c r="B67" s="26">
        <f t="shared" si="0"/>
        <v>0.64000000000000035</v>
      </c>
      <c r="C67" s="26">
        <f>C66+(k/m)*(L0*D66/(((('comportamento na horizontal'!D66)^2)+(D66^2))^(1/2))-D66)*tau+g*tau</f>
        <v>0.64995024400822798</v>
      </c>
      <c r="D67" s="26">
        <f>D66+C66*tau+(k/m)*((L0*D66/(('comportamento na horizontal'!D66^2)+(D66^2))^(1/2))-D66)*tau^2+g*tau^2</f>
        <v>-0.81842114031249835</v>
      </c>
    </row>
    <row r="68" spans="2:4">
      <c r="B68" s="26">
        <f t="shared" ref="B68:B131" si="1">B67+tau</f>
        <v>0.65000000000000036</v>
      </c>
      <c r="C68" s="26">
        <f>C67+(k/m)*(L0*D67/(((('comportamento na horizontal'!D67)^2)+(D67^2))^(1/2))-D67)*tau+g*tau</f>
        <v>0.65980755099511434</v>
      </c>
      <c r="D68" s="26">
        <f>D67+C67*tau+(k/m)*((L0*D67/(('comportamento na horizontal'!D67^2)+(D67^2))^(1/2))-D67)*tau^2+g*tau^2</f>
        <v>-0.81182306480254729</v>
      </c>
    </row>
    <row r="69" spans="2:4">
      <c r="B69" s="26">
        <f t="shared" si="1"/>
        <v>0.66000000000000036</v>
      </c>
      <c r="C69" s="26">
        <f>C68+(k/m)*(L0*D68/(((('comportamento na horizontal'!D68)^2)+(D68^2))^(1/2))-D68)*tau+g*tau</f>
        <v>0.66645001992423969</v>
      </c>
      <c r="D69" s="26">
        <f>D68+C68*tau+(k/m)*((L0*D68/(('comportamento na horizontal'!D68^2)+(D68^2))^(1/2))-D68)*tau^2+g*tau^2</f>
        <v>-0.80515856460330482</v>
      </c>
    </row>
    <row r="70" spans="2:4">
      <c r="B70" s="26">
        <f t="shared" si="1"/>
        <v>0.67000000000000037</v>
      </c>
      <c r="C70" s="26">
        <f>C69+(k/m)*(L0*D69/(((('comportamento na horizontal'!D69)^2)+(D69^2))^(1/2))-D69)*tau+g*tau</f>
        <v>0.66984912707218347</v>
      </c>
      <c r="D70" s="26">
        <f>D69+C69*tau+(k/m)*((L0*D69/(('comportamento na horizontal'!D69^2)+(D69^2))^(1/2))-D69)*tau^2+g*tau^2</f>
        <v>-0.79846007333258306</v>
      </c>
    </row>
    <row r="71" spans="2:4">
      <c r="B71" s="26">
        <f t="shared" si="1"/>
        <v>0.68000000000000038</v>
      </c>
      <c r="C71" s="26">
        <f>C70+(k/m)*(L0*D70/(((('comportamento na horizontal'!D70)^2)+(D70^2))^(1/2))-D70)*tau+g*tau</f>
        <v>0.669992366195305</v>
      </c>
      <c r="D71" s="26">
        <f>D70+C70*tau+(k/m)*((L0*D70/(('comportamento na horizontal'!D70^2)+(D70^2))^(1/2))-D70)*tau^2+g*tau^2</f>
        <v>-0.79176014967063002</v>
      </c>
    </row>
    <row r="72" spans="2:4">
      <c r="B72" s="26">
        <f t="shared" si="1"/>
        <v>0.69000000000000039</v>
      </c>
      <c r="C72" s="26">
        <f>C71+(k/m)*(L0*D71/(((('comportamento na horizontal'!D71)^2)+(D71^2))^(1/2))-D71)*tau+g*tau</f>
        <v>0.66688327453867979</v>
      </c>
      <c r="D72" s="26">
        <f>D71+C71*tau+(k/m)*((L0*D71/(('comportamento na horizontal'!D71^2)+(D71^2))^(1/2))-D71)*tau^2+g*tau^2</f>
        <v>-0.78509131692524325</v>
      </c>
    </row>
    <row r="73" spans="2:4">
      <c r="B73" s="26">
        <f t="shared" si="1"/>
        <v>0.7000000000000004</v>
      </c>
      <c r="C73" s="26">
        <f>C72+(k/m)*(L0*D72/(((('comportamento na horizontal'!D72)^2)+(D72^2))^(1/2))-D72)*tau+g*tau</f>
        <v>0.66054137616399344</v>
      </c>
      <c r="D73" s="26">
        <f>D72+C72*tau+(k/m)*((L0*D72/(('comportamento na horizontal'!D72^2)+(D72^2))^(1/2))-D72)*tau^2+g*tau^2</f>
        <v>-0.77848590316360333</v>
      </c>
    </row>
    <row r="74" spans="2:4">
      <c r="B74" s="26">
        <f t="shared" si="1"/>
        <v>0.71000000000000041</v>
      </c>
      <c r="C74" s="26">
        <f>C73+(k/m)*(L0*D73/(((('comportamento na horizontal'!D73)^2)+(D73^2))^(1/2))-D73)*tau+g*tau</f>
        <v>0.65100204318062116</v>
      </c>
      <c r="D74" s="26">
        <f>D73+C73*tau+(k/m)*((L0*D73/(('comportamento na horizontal'!D73^2)+(D73^2))^(1/2))-D73)*tau^2+g*tau^2</f>
        <v>-0.77197588273179718</v>
      </c>
    </row>
    <row r="75" spans="2:4">
      <c r="B75" s="26">
        <f t="shared" si="1"/>
        <v>0.72000000000000042</v>
      </c>
      <c r="C75" s="26">
        <f>C74+(k/m)*(L0*D74/(((('comportamento na horizontal'!D74)^2)+(D74^2))^(1/2))-D74)*tau+g*tau</f>
        <v>0.63831627597625562</v>
      </c>
      <c r="D75" s="26">
        <f>D74+C74*tau+(k/m)*((L0*D74/(('comportamento na horizontal'!D74^2)+(D74^2))^(1/2))-D74)*tau^2+g*tau^2</f>
        <v>-0.7655927199720346</v>
      </c>
    </row>
    <row r="76" spans="2:4">
      <c r="B76" s="26">
        <f t="shared" si="1"/>
        <v>0.73000000000000043</v>
      </c>
      <c r="C76" s="26">
        <f>C75+(k/m)*(L0*D75/(((('comportamento na horizontal'!D75)^2)+(D75^2))^(1/2))-D75)*tau+g*tau</f>
        <v>0.62255040405604256</v>
      </c>
      <c r="D76" s="26">
        <f>D75+C75*tau+(k/m)*((L0*D75/(('comportamento na horizontal'!D75^2)+(D75^2))^(1/2))-D75)*tau^2+g*tau^2</f>
        <v>-0.75936721593147416</v>
      </c>
    </row>
    <row r="77" spans="2:4">
      <c r="B77" s="26">
        <f t="shared" si="1"/>
        <v>0.74000000000000044</v>
      </c>
      <c r="C77" s="26">
        <f>C76+(k/m)*(L0*D76/(((('comportamento na horizontal'!D76)^2)+(D76^2))^(1/2))-D76)*tau+g*tau</f>
        <v>0.60378570960655775</v>
      </c>
      <c r="D77" s="26">
        <f>D76+C76*tau+(k/m)*((L0*D76/(('comportamento na horizontal'!D76^2)+(D76^2))^(1/2))-D76)*tau^2+g*tau^2</f>
        <v>-0.75332935883540852</v>
      </c>
    </row>
    <row r="78" spans="2:4">
      <c r="B78" s="26">
        <f t="shared" si="1"/>
        <v>0.75000000000000044</v>
      </c>
      <c r="C78" s="26">
        <f>C77+(k/m)*(L0*D77/(((('comportamento na horizontal'!D77)^2)+(D77^2))^(1/2))-D77)*tau+g*tau</f>
        <v>0.58211797639661222</v>
      </c>
      <c r="D78" s="26">
        <f>D77+C77*tau+(k/m)*((L0*D77/(('comportamento na horizontal'!D77^2)+(D77^2))^(1/2))-D77)*tau^2+g*tau^2</f>
        <v>-0.7475081790714424</v>
      </c>
    </row>
    <row r="79" spans="2:4">
      <c r="B79" s="26">
        <f t="shared" si="1"/>
        <v>0.76000000000000045</v>
      </c>
      <c r="C79" s="26">
        <f>C78+(k/m)*(L0*D78/(((('comportamento na horizontal'!D78)^2)+(D78^2))^(1/2))-D78)*tau+g*tau</f>
        <v>0.55765696710354151</v>
      </c>
      <c r="D79" s="26">
        <f>D78+C78*tau+(k/m)*((L0*D78/(('comportamento na horizontal'!D78^2)+(D78^2))^(1/2))-D78)*tau^2+g*tau^2</f>
        <v>-0.74193160940040703</v>
      </c>
    </row>
    <row r="80" spans="2:4">
      <c r="B80" s="26">
        <f t="shared" si="1"/>
        <v>0.77000000000000046</v>
      </c>
      <c r="C80" s="26">
        <f>C79+(k/m)*(L0*D79/(((('comportamento na horizontal'!D79)^2)+(D79^2))^(1/2))-D79)*tau+g*tau</f>
        <v>0.53052583260347896</v>
      </c>
      <c r="D80" s="26">
        <f>D79+C79*tau+(k/m)*((L0*D79/(('comportamento na horizontal'!D79^2)+(D79^2))^(1/2))-D79)*tau^2+g*tau^2</f>
        <v>-0.73662635107437224</v>
      </c>
    </row>
    <row r="81" spans="2:4">
      <c r="B81" s="26">
        <f t="shared" si="1"/>
        <v>0.78000000000000047</v>
      </c>
      <c r="C81" s="26">
        <f>C80+(k/m)*(L0*D80/(((('comportamento na horizontal'!D80)^2)+(D80^2))^(1/2))-D80)*tau+g*tau</f>
        <v>0.5008604571789298</v>
      </c>
      <c r="D81" s="26">
        <f>D80+C80*tau+(k/m)*((L0*D80/(('comportamento na horizontal'!D80^2)+(D80^2))^(1/2))-D80)*tau^2+g*tau^2</f>
        <v>-0.73161774650258293</v>
      </c>
    </row>
    <row r="82" spans="2:4">
      <c r="B82" s="26">
        <f t="shared" si="1"/>
        <v>0.79000000000000048</v>
      </c>
      <c r="C82" s="26">
        <f>C81+(k/m)*(L0*D81/(((('comportamento na horizontal'!D81)^2)+(D81^2))^(1/2))-D81)*tau+g*tau</f>
        <v>0.46880874396853778</v>
      </c>
      <c r="D82" s="26">
        <f>D81+C81*tau+(k/m)*((L0*D81/(('comportamento na horizontal'!D81^2)+(D81^2))^(1/2))-D81)*tau^2+g*tau^2</f>
        <v>-0.72692965906289753</v>
      </c>
    </row>
    <row r="83" spans="2:4">
      <c r="B83" s="26">
        <f t="shared" si="1"/>
        <v>0.80000000000000049</v>
      </c>
      <c r="C83" s="26">
        <f>C82+(k/m)*(L0*D82/(((('comportamento na horizontal'!D82)^2)+(D82^2))^(1/2))-D82)*tau+g*tau</f>
        <v>0.43452984530445382</v>
      </c>
      <c r="D83" s="26">
        <f>D82+C82*tau+(k/m)*((L0*D82/(('comportamento na horizontal'!D82^2)+(D82^2))^(1/2))-D82)*tau^2+g*tau^2</f>
        <v>-0.72258436060985298</v>
      </c>
    </row>
    <row r="84" spans="2:4">
      <c r="B84" s="26">
        <f t="shared" si="1"/>
        <v>0.8100000000000005</v>
      </c>
      <c r="C84" s="26">
        <f>C83+(k/m)*(L0*D83/(((('comportamento na horizontal'!D83)^2)+(D83^2))^(1/2))-D83)*tau+g*tau</f>
        <v>0.39819334284523356</v>
      </c>
      <c r="D84" s="26">
        <f>D83+C83*tau+(k/m)*((L0*D83/(('comportamento na horizontal'!D83^2)+(D83^2))^(1/2))-D83)*tau^2+g*tau^2</f>
        <v>-0.71860242718140066</v>
      </c>
    </row>
    <row r="85" spans="2:4">
      <c r="B85" s="26">
        <f t="shared" si="1"/>
        <v>0.82000000000000051</v>
      </c>
      <c r="C85" s="26">
        <f>C84+(k/m)*(L0*D84/(((('comportamento na horizontal'!D84)^2)+(D84^2))^(1/2))-D84)*tau+g*tau</f>
        <v>0.35997838261115223</v>
      </c>
      <c r="D85" s="26">
        <f>D84+C84*tau+(k/m)*((L0*D84/(('comportamento na horizontal'!D84^2)+(D84^2))^(1/2))-D84)*tau^2+g*tau^2</f>
        <v>-0.71500264335528918</v>
      </c>
    </row>
    <row r="86" spans="2:4">
      <c r="B86" s="26">
        <f t="shared" si="1"/>
        <v>0.83000000000000052</v>
      </c>
      <c r="C86" s="26">
        <f>C85+(k/m)*(L0*D85/(((('comportamento na horizontal'!D85)^2)+(D85^2))^(1/2))-D85)*tau+g*tau</f>
        <v>0.32007277016057056</v>
      </c>
      <c r="D86" s="26">
        <f>D85+C85*tau+(k/m)*((L0*D85/(('comportamento na horizontal'!D85^2)+(D85^2))^(1/2))-D85)*tau^2+g*tau^2</f>
        <v>-0.71180191565368356</v>
      </c>
    </row>
    <row r="87" spans="2:4">
      <c r="B87" s="26">
        <f t="shared" si="1"/>
        <v>0.84000000000000052</v>
      </c>
      <c r="C87" s="26">
        <f>C86+(k/m)*(L0*D86/(((('comportamento na horizontal'!D86)^2)+(D86^2))^(1/2))-D86)*tau+g*tau</f>
        <v>0.27867203120919615</v>
      </c>
      <c r="D87" s="26">
        <f>D86+C86*tau+(k/m)*((L0*D86/(('comportamento na horizontal'!D86^2)+(D86^2))^(1/2))-D86)*tau^2+g*tau^2</f>
        <v>-0.70901519534159152</v>
      </c>
    </row>
    <row r="88" spans="2:4">
      <c r="B88" s="26">
        <f t="shared" si="1"/>
        <v>0.85000000000000053</v>
      </c>
      <c r="C88" s="26">
        <f>C87+(k/m)*(L0*D87/(((('comportamento na horizontal'!D87)^2)+(D87^2))^(1/2))-D87)*tau+g*tau</f>
        <v>0.23597844299012929</v>
      </c>
      <c r="D88" s="26">
        <f>D87+C87*tau+(k/m)*((L0*D87/(('comportamento na horizontal'!D87^2)+(D87^2))^(1/2))-D87)*tau^2+g*tau^2</f>
        <v>-0.70665541091169026</v>
      </c>
    </row>
    <row r="89" spans="2:4">
      <c r="B89" s="26">
        <f t="shared" si="1"/>
        <v>0.86000000000000054</v>
      </c>
      <c r="C89" s="26">
        <f>C88+(k/m)*(L0*D88/(((('comportamento na horizontal'!D88)^2)+(D88^2))^(1/2))-D88)*tau+g*tau</f>
        <v>0.19220004158568857</v>
      </c>
      <c r="D89" s="26">
        <f>D88+C88*tau+(k/m)*((L0*D88/(('comportamento na horizontal'!D88^2)+(D88^2))^(1/2))-D88)*tau^2+g*tau^2</f>
        <v>-0.70473341049583338</v>
      </c>
    </row>
    <row r="90" spans="2:4">
      <c r="B90" s="26">
        <f t="shared" si="1"/>
        <v>0.87000000000000055</v>
      </c>
      <c r="C90" s="26">
        <f>C89+(k/m)*(L0*D89/(((('comportamento na horizontal'!D89)^2)+(D89^2))^(1/2))-D89)*tau+g*tau</f>
        <v>0.14754961033927105</v>
      </c>
      <c r="D90" s="26">
        <f>D89+C89*tau+(k/m)*((L0*D89/(('comportamento na horizontal'!D89^2)+(D89^2))^(1/2))-D89)*tau^2+g*tau^2</f>
        <v>-0.70325791439244068</v>
      </c>
    </row>
    <row r="91" spans="2:4">
      <c r="B91" s="26">
        <f t="shared" si="1"/>
        <v>0.88000000000000056</v>
      </c>
      <c r="C91" s="26">
        <f>C90+(k/m)*(L0*D90/(((('comportamento na horizontal'!D90)^2)+(D90^2))^(1/2))-D90)*tau+g*tau</f>
        <v>0.10224365428658508</v>
      </c>
      <c r="D91" s="26">
        <f>D90+C90*tau+(k/m)*((L0*D90/(('comportamento na horizontal'!D90^2)+(D90^2))^(1/2))-D90)*tau^2+g*tau^2</f>
        <v>-0.70223547784957485</v>
      </c>
    </row>
    <row r="92" spans="2:4">
      <c r="B92" s="26">
        <f t="shared" si="1"/>
        <v>0.89000000000000057</v>
      </c>
      <c r="C92" s="26">
        <f>C91+(k/m)*(L0*D91/(((('comportamento na horizontal'!D91)^2)+(D91^2))^(1/2))-D91)*tau+g*tau</f>
        <v>5.6501365342316756E-2</v>
      </c>
      <c r="D92" s="26">
        <f>D91+C91*tau+(k/m)*((L0*D91/(('comportamento na horizontal'!D91^2)+(D91^2))^(1/2))-D91)*tau^2+g*tau^2</f>
        <v>-0.70167046419615176</v>
      </c>
    </row>
    <row r="93" spans="2:4">
      <c r="B93" s="26">
        <f t="shared" si="1"/>
        <v>0.90000000000000058</v>
      </c>
      <c r="C93" s="26">
        <f>C92+(k/m)*(L0*D92/(((('comportamento na horizontal'!D92)^2)+(D92^2))^(1/2))-D92)*tau+g*tau</f>
        <v>1.0543582753892916E-2</v>
      </c>
      <c r="D93" s="26">
        <f>D92+C92*tau+(k/m)*((L0*D92/(('comportamento na horizontal'!D92^2)+(D92^2))^(1/2))-D92)*tau^2+g*tau^2</f>
        <v>-0.70156502836861279</v>
      </c>
    </row>
    <row r="94" spans="2:4">
      <c r="B94" s="26">
        <f t="shared" si="1"/>
        <v>0.91000000000000059</v>
      </c>
      <c r="C94" s="26">
        <f>C93+(k/m)*(L0*D93/(((('comportamento na horizontal'!D93)^2)+(D93^2))^(1/2))-D93)*tau+g*tau</f>
        <v>-3.5408246897676632E-2</v>
      </c>
      <c r="D94" s="26">
        <f>D93+C93*tau+(k/m)*((L0*D93/(('comportamento na horizontal'!D93^2)+(D93^2))^(1/2))-D93)*tau^2+g*tau^2</f>
        <v>-0.70191911083758951</v>
      </c>
    </row>
    <row r="95" spans="2:4">
      <c r="B95" s="26">
        <f t="shared" si="1"/>
        <v>0.9200000000000006</v>
      </c>
      <c r="C95" s="26">
        <f>C94+(k/m)*(L0*D94/(((('comportamento na horizontal'!D94)^2)+(D94^2))^(1/2))-D94)*tau+g*tau</f>
        <v>-8.1133106095366087E-2</v>
      </c>
      <c r="D95" s="26">
        <f>D94+C94*tau+(k/m)*((L0*D94/(('comportamento na horizontal'!D94^2)+(D94^2))^(1/2))-D94)*tau^2+g*tau^2</f>
        <v>-0.70273044189854317</v>
      </c>
    </row>
    <row r="96" spans="2:4">
      <c r="B96" s="26">
        <f t="shared" si="1"/>
        <v>0.9300000000000006</v>
      </c>
      <c r="C96" s="26">
        <f>C95+(k/m)*(L0*D95/(((('comportamento na horizontal'!D95)^2)+(D95^2))^(1/2))-D95)*tau+g*tau</f>
        <v>-0.12641143533466048</v>
      </c>
      <c r="D96" s="26">
        <f>D95+C95*tau+(k/m)*((L0*D95/(('comportamento na horizontal'!D95^2)+(D95^2))^(1/2))-D95)*tau^2+g*tau^2</f>
        <v>-0.70399455625188978</v>
      </c>
    </row>
    <row r="97" spans="2:4">
      <c r="B97" s="26">
        <f t="shared" si="1"/>
        <v>0.94000000000000061</v>
      </c>
      <c r="C97" s="26">
        <f>C96+(k/m)*(L0*D96/(((('comportamento na horizontal'!D96)^2)+(D96^2))^(1/2))-D96)*tau+g*tau</f>
        <v>-0.17102615095418414</v>
      </c>
      <c r="D97" s="26">
        <f>D96+C96*tau+(k/m)*((L0*D96/(('comportamento na horizontal'!D96^2)+(D96^2))^(1/2))-D96)*tau^2+g*tau^2</f>
        <v>-0.70570481776143168</v>
      </c>
    </row>
    <row r="98" spans="2:4">
      <c r="B98" s="26">
        <f t="shared" si="1"/>
        <v>0.95000000000000062</v>
      </c>
      <c r="C98" s="26">
        <f>C97+(k/m)*(L0*D97/(((('comportamento na horizontal'!D97)^2)+(D97^2))^(1/2))-D97)*tau+g*tau</f>
        <v>-0.21476364832248362</v>
      </c>
      <c r="D98" s="26">
        <f>D97+C97*tau+(k/m)*((L0*D97/(('comportamento na horizontal'!D97^2)+(D97^2))^(1/2))-D97)*tau^2+g*tau^2</f>
        <v>-0.70785245424465648</v>
      </c>
    </row>
    <row r="99" spans="2:4">
      <c r="B99" s="26">
        <f t="shared" si="1"/>
        <v>0.96000000000000063</v>
      </c>
      <c r="C99" s="26">
        <f>C98+(k/m)*(L0*D98/(((('comportamento na horizontal'!D98)^2)+(D98^2))^(1/2))-D98)*tau+g*tau</f>
        <v>-0.25741478695831921</v>
      </c>
      <c r="D99" s="26">
        <f>D98+C98*tau+(k/m)*((L0*D98/(('comportamento na horizontal'!D98^2)+(D98^2))^(1/2))-D98)*tau^2+g*tau^2</f>
        <v>-0.71042660211423969</v>
      </c>
    </row>
    <row r="100" spans="2:4">
      <c r="B100" s="26">
        <f t="shared" si="1"/>
        <v>0.97000000000000064</v>
      </c>
      <c r="C100" s="26">
        <f>C99+(k/m)*(L0*D99/(((('comportamento na horizontal'!D99)^2)+(D99^2))^(1/2))-D99)*tau+g*tau</f>
        <v>-0.29877585422506725</v>
      </c>
      <c r="D100" s="26">
        <f>D99+C99*tau+(k/m)*((L0*D99/(('comportamento na horizontal'!D99^2)+(D99^2))^(1/2))-D99)*tau^2+g*tau^2</f>
        <v>-0.71341436065649033</v>
      </c>
    </row>
    <row r="101" spans="2:4">
      <c r="B101" s="26">
        <f t="shared" si="1"/>
        <v>0.98000000000000065</v>
      </c>
      <c r="C101" s="26">
        <f>C100+(k/m)*(L0*D100/(((('comportamento na horizontal'!D100)^2)+(D100^2))^(1/2))-D100)*tau+g*tau</f>
        <v>-0.33864950426595297</v>
      </c>
      <c r="D101" s="26">
        <f>D100+C100*tau+(k/m)*((L0*D100/(('comportamento na horizontal'!D100^2)+(D100^2))^(1/2))-D100)*tau^2+g*tau^2</f>
        <v>-0.71680085569914986</v>
      </c>
    </row>
    <row r="102" spans="2:4">
      <c r="B102" s="26">
        <f t="shared" si="1"/>
        <v>0.99000000000000066</v>
      </c>
      <c r="C102" s="26">
        <f>C101+(k/m)*(L0*D101/(((('comportamento na horizontal'!D101)^2)+(D101^2))^(1/2))-D101)*tau+g*tau</f>
        <v>-0.37684566884174808</v>
      </c>
      <c r="D102" s="26">
        <f>D101+C101*tau+(k/m)*((L0*D101/(('comportamento na horizontal'!D101^2)+(D101^2))^(1/2))-D101)*tau^2+g*tau^2</f>
        <v>-0.72056931238756738</v>
      </c>
    </row>
    <row r="103" spans="2:4">
      <c r="B103" s="26">
        <f t="shared" si="1"/>
        <v>1.0000000000000007</v>
      </c>
      <c r="C103" s="26">
        <f>C102+(k/m)*(L0*D102/(((('comportamento na horizontal'!D102)^2)+(D102^2))^(1/2))-D102)*tau+g*tau</f>
        <v>-0.4131824367046113</v>
      </c>
      <c r="D103" s="26">
        <f>D102+C102*tau+(k/m)*((L0*D102/(('comportamento na horizontal'!D102^2)+(D102^2))^(1/2))-D102)*tau^2+g*tau^2</f>
        <v>-0.72470113675461356</v>
      </c>
    </row>
    <row r="104" spans="2:4">
      <c r="B104" s="26">
        <f t="shared" si="1"/>
        <v>1.0100000000000007</v>
      </c>
      <c r="C104" s="26">
        <f>C103+(k/m)*(L0*D103/(((('comportamento na horizontal'!D103)^2)+(D103^2))^(1/2))-D103)*tau+g*tau</f>
        <v>-0.44748689810094655</v>
      </c>
      <c r="D104" s="26">
        <f>D103+C103*tau+(k/m)*((L0*D103/(('comportamento na horizontal'!D103^2)+(D103^2))^(1/2))-D103)*tau^2+g*tau^2</f>
        <v>-0.72917600573562302</v>
      </c>
    </row>
    <row r="105" spans="2:4">
      <c r="B105" s="26">
        <f t="shared" si="1"/>
        <v>1.0200000000000007</v>
      </c>
      <c r="C105" s="26">
        <f>C104+(k/m)*(L0*D104/(((('comportamento na horizontal'!D104)^2)+(D104^2))^(1/2))-D104)*tau+g*tau</f>
        <v>-0.47959595095337104</v>
      </c>
      <c r="D105" s="26">
        <f>D104+C104*tau+(k/m)*((L0*D104/(('comportamento na horizontal'!D104^2)+(D104^2))^(1/2))-D104)*tau^2+g*tau^2</f>
        <v>-0.73397196524515673</v>
      </c>
    </row>
    <row r="106" spans="2:4">
      <c r="B106" s="26">
        <f t="shared" si="1"/>
        <v>1.0300000000000007</v>
      </c>
      <c r="C106" s="26">
        <f>C105+(k/m)*(L0*D105/(((('comportamento na horizontal'!D105)^2)+(D105^2))^(1/2))-D105)*tau+g*tau</f>
        <v>-0.50935706523807778</v>
      </c>
      <c r="D106" s="26">
        <f>D105+C105*tau+(k/m)*((L0*D105/(('comportamento na horizontal'!D105^2)+(D105^2))^(1/2))-D105)*tau^2+g*tau^2</f>
        <v>-0.73906553589753754</v>
      </c>
    </row>
    <row r="107" spans="2:4">
      <c r="B107" s="26">
        <f t="shared" si="1"/>
        <v>1.0400000000000007</v>
      </c>
      <c r="C107" s="26">
        <f>C106+(k/m)*(L0*D106/(((('comportamento na horizontal'!D106)^2)+(D106^2))^(1/2))-D106)*tau+g*tau</f>
        <v>-0.53662900205929631</v>
      </c>
      <c r="D107" s="26">
        <f>D106+C106*tau+(k/m)*((L0*D106/(('comportamento na horizontal'!D106^2)+(D106^2))^(1/2))-D106)*tau^2+g*tau^2</f>
        <v>-0.74443182591813051</v>
      </c>
    </row>
    <row r="108" spans="2:4">
      <c r="B108" s="26">
        <f t="shared" si="1"/>
        <v>1.0500000000000007</v>
      </c>
      <c r="C108" s="26">
        <f>C107+(k/m)*(L0*D107/(((('comportamento na horizontal'!D107)^2)+(D107^2))^(1/2))-D107)*tau+g*tau</f>
        <v>-0.56128248393621571</v>
      </c>
      <c r="D108" s="26">
        <f>D107+C107*tau+(k/m)*((L0*D107/(('comportamento na horizontal'!D107^2)+(D107^2))^(1/2))-D107)*tau^2+g*tau^2</f>
        <v>-0.75004465075749271</v>
      </c>
    </row>
    <row r="109" spans="2:4">
      <c r="B109" s="26">
        <f t="shared" si="1"/>
        <v>1.0600000000000007</v>
      </c>
      <c r="C109" s="26">
        <f>C108+(k/m)*(L0*D108/(((('comportamento na horizontal'!D108)^2)+(D108^2))^(1/2))-D108)*tau+g*tau</f>
        <v>-0.58320081286690117</v>
      </c>
      <c r="D109" s="26">
        <f>D108+C108*tau+(k/m)*((L0*D108/(('comportamento na horizontal'!D108^2)+(D108^2))^(1/2))-D108)*tau^2+g*tau^2</f>
        <v>-0.75587665888616173</v>
      </c>
    </row>
    <row r="110" spans="2:4">
      <c r="B110" s="26">
        <f t="shared" si="1"/>
        <v>1.0700000000000007</v>
      </c>
      <c r="C110" s="26">
        <f>C109+(k/m)*(L0*D109/(((('comportamento na horizontal'!D109)^2)+(D109^2))^(1/2))-D109)*tau+g*tau</f>
        <v>-0.60228043282371491</v>
      </c>
      <c r="D110" s="26">
        <f>D109+C109*tau+(k/m)*((L0*D109/(('comportamento na horizontal'!D109^2)+(D109^2))^(1/2))-D109)*tau^2+g*tau^2</f>
        <v>-0.76189946321439894</v>
      </c>
    </row>
    <row r="111" spans="2:4">
      <c r="B111" s="26">
        <f t="shared" si="1"/>
        <v>1.0800000000000007</v>
      </c>
      <c r="C111" s="26">
        <f>C110+(k/m)*(L0*D110/(((('comportamento na horizontal'!D110)^2)+(D110^2))^(1/2))-D110)*tau+g*tau</f>
        <v>-0.61843143346876206</v>
      </c>
      <c r="D111" s="26">
        <f>D110+C110*tau+(k/m)*((L0*D110/(('comportamento na horizontal'!D110^2)+(D110^2))^(1/2))-D110)*tau^2+g*tau^2</f>
        <v>-0.76808377754908652</v>
      </c>
    </row>
    <row r="112" spans="2:4">
      <c r="B112" s="26">
        <f t="shared" si="1"/>
        <v>1.0900000000000007</v>
      </c>
      <c r="C112" s="26">
        <f>C111+(k/m)*(L0*D111/(((('comportamento na horizontal'!D111)^2)+(D111^2))^(1/2))-D111)*tau+g*tau</f>
        <v>-0.63157799205711296</v>
      </c>
      <c r="D112" s="26">
        <f>D111+C111*tau+(k/m)*((L0*D111/(('comportamento na horizontal'!D111^2)+(D111^2))^(1/2))-D111)*tau^2+g*tau^2</f>
        <v>-0.77439955746965761</v>
      </c>
    </row>
    <row r="113" spans="2:4">
      <c r="B113" s="26">
        <f t="shared" si="1"/>
        <v>1.1000000000000008</v>
      </c>
      <c r="C113" s="26">
        <f>C112+(k/m)*(L0*D112/(((('comportamento na horizontal'!D112)^2)+(D112^2))^(1/2))-D112)*tau+g*tau</f>
        <v>-0.64165875071934642</v>
      </c>
      <c r="D113" s="26">
        <f>D112+C112*tau+(k/m)*((L0*D112/(('comportamento na horizontal'!D112^2)+(D112^2))^(1/2))-D112)*tau^2+g*tau^2</f>
        <v>-0.78081614497685103</v>
      </c>
    </row>
    <row r="114" spans="2:4">
      <c r="B114" s="26">
        <f t="shared" si="1"/>
        <v>1.1100000000000008</v>
      </c>
      <c r="C114" s="26">
        <f>C113+(k/m)*(L0*D113/(((('comportamento na horizontal'!D113)^2)+(D113^2))^(1/2))-D113)*tau+g*tau</f>
        <v>-0.64862712658106203</v>
      </c>
      <c r="D114" s="26">
        <f>D113+C113*tau+(k/m)*((L0*D113/(('comportamento na horizontal'!D113^2)+(D113^2))^(1/2))-D113)*tau^2+g*tau^2</f>
        <v>-0.78730241624266162</v>
      </c>
    </row>
    <row r="115" spans="2:4">
      <c r="B115" s="26">
        <f t="shared" si="1"/>
        <v>1.1200000000000008</v>
      </c>
      <c r="C115" s="26">
        <f>C114+(k/m)*(L0*D114/(((('comportamento na horizontal'!D114)^2)+(D114^2))^(1/2))-D114)*tau+g*tau</f>
        <v>-0.65245155248188158</v>
      </c>
      <c r="D115" s="26">
        <f>D114+C114*tau+(k/m)*((L0*D114/(('comportamento na horizontal'!D114^2)+(D114^2))^(1/2))-D114)*tau^2+g*tau^2</f>
        <v>-0.79382693176748043</v>
      </c>
    </row>
    <row r="116" spans="2:4">
      <c r="B116" s="26">
        <f t="shared" si="1"/>
        <v>1.1300000000000008</v>
      </c>
      <c r="C116" s="26">
        <f>C115+(k/m)*(L0*D115/(((('comportamento na horizontal'!D115)^2)+(D115^2))^(1/2))-D115)*tau+g*tau</f>
        <v>-0.65311564639561337</v>
      </c>
      <c r="D116" s="26">
        <f>D115+C115*tau+(k/m)*((L0*D115/(('comportamento na horizontal'!D115^2)+(D115^2))^(1/2))-D115)*tau^2+g*tau^2</f>
        <v>-0.8003580882314365</v>
      </c>
    </row>
    <row r="117" spans="2:4">
      <c r="B117" s="26">
        <f t="shared" si="1"/>
        <v>1.1400000000000008</v>
      </c>
      <c r="C117" s="26">
        <f>C116+(k/m)*(L0*D116/(((('comportamento na horizontal'!D116)^2)+(D116^2))^(1/2))-D116)*tau+g*tau</f>
        <v>-0.65061830802154808</v>
      </c>
      <c r="D117" s="26">
        <f>D116+C116*tau+(k/m)*((L0*D116/(('comportamento na horizontal'!D116^2)+(D116^2))^(1/2))-D116)*tau^2+g*tau^2</f>
        <v>-0.80686427131165195</v>
      </c>
    </row>
    <row r="118" spans="2:4">
      <c r="B118" s="26">
        <f t="shared" si="1"/>
        <v>1.1500000000000008</v>
      </c>
      <c r="C118" s="26">
        <f>C117+(k/m)*(L0*D117/(((('comportamento na horizontal'!D117)^2)+(D117^2))^(1/2))-D117)*tau+g*tau</f>
        <v>-0.64497374140882158</v>
      </c>
      <c r="D118" s="26">
        <f>D117+C117*tau+(k/m)*((L0*D117/(('comportamento na horizontal'!D117^2)+(D117^2))^(1/2))-D117)*tau^2+g*tau^2</f>
        <v>-0.81331400872574011</v>
      </c>
    </row>
    <row r="119" spans="2:4">
      <c r="B119" s="26">
        <f t="shared" si="1"/>
        <v>1.1600000000000008</v>
      </c>
      <c r="C119" s="26">
        <f>C118+(k/m)*(L0*D118/(((('comportamento na horizontal'!D118)^2)+(D118^2))^(1/2))-D118)*tau+g*tau</f>
        <v>-0.63621140288583766</v>
      </c>
      <c r="D119" s="26">
        <f>D118+C118*tau+(k/m)*((L0*D118/(('comportamento na horizontal'!D118^2)+(D118^2))^(1/2))-D118)*tau^2+g*tau^2</f>
        <v>-0.81967612275459845</v>
      </c>
    </row>
    <row r="120" spans="2:4">
      <c r="B120" s="26">
        <f t="shared" si="1"/>
        <v>1.1700000000000008</v>
      </c>
      <c r="C120" s="26">
        <f>C119+(k/m)*(L0*D119/(((('comportamento na horizontal'!D119)^2)+(D119^2))^(1/2))-D119)*tau+g*tau</f>
        <v>-0.62437587398941996</v>
      </c>
      <c r="D120" s="26">
        <f>D119+C119*tau+(k/m)*((L0*D119/(('comportamento na horizontal'!D119^2)+(D119^2))^(1/2))-D119)*tau^2+g*tau^2</f>
        <v>-0.82591988149449258</v>
      </c>
    </row>
    <row r="121" spans="2:4">
      <c r="B121" s="26">
        <f t="shared" si="1"/>
        <v>1.1800000000000008</v>
      </c>
      <c r="C121" s="26">
        <f>C120+(k/m)*(L0*D120/(((('comportamento na horizontal'!D120)^2)+(D120^2))^(1/2))-D120)*tau+g*tau</f>
        <v>-0.60952665951844398</v>
      </c>
      <c r="D121" s="26">
        <f>D120+C120*tau+(k/m)*((L0*D120/(('comportamento na horizontal'!D120^2)+(D120^2))^(1/2))-D120)*tau^2+g*tau^2</f>
        <v>-0.83201514808967703</v>
      </c>
    </row>
    <row r="122" spans="2:4">
      <c r="B122" s="26">
        <f t="shared" si="1"/>
        <v>1.1900000000000008</v>
      </c>
      <c r="C122" s="26">
        <f>C121+(k/m)*(L0*D121/(((('comportamento na horizontal'!D121)^2)+(D121^2))^(1/2))-D121)*tau+g*tau</f>
        <v>-0.59173791126932518</v>
      </c>
      <c r="D122" s="26">
        <f>D121+C121*tau+(k/m)*((L0*D121/(('comportamento na horizontal'!D121^2)+(D121^2))^(1/2))-D121)*tau^2+g*tau^2</f>
        <v>-0.83793252720237033</v>
      </c>
    </row>
    <row r="123" spans="2:4">
      <c r="B123" s="26">
        <f t="shared" si="1"/>
        <v>1.2000000000000008</v>
      </c>
      <c r="C123" s="26">
        <f>C122+(k/m)*(L0*D122/(((('comportamento na horizontal'!D122)^2)+(D122^2))^(1/2))-D122)*tau+g*tau</f>
        <v>-0.57109807844148075</v>
      </c>
      <c r="D123" s="26">
        <f>D122+C122*tau+(k/m)*((L0*D122/(('comportamento na horizontal'!D122^2)+(D122^2))^(1/2))-D122)*tau^2+g*tau^2</f>
        <v>-0.84364350798678522</v>
      </c>
    </row>
    <row r="124" spans="2:4">
      <c r="B124" s="26">
        <f t="shared" si="1"/>
        <v>1.2100000000000009</v>
      </c>
      <c r="C124" s="26">
        <f>C123+(k/m)*(L0*D123/(((('comportamento na horizontal'!D123)^2)+(D123^2))^(1/2))-D123)*tau+g*tau</f>
        <v>-0.54770948612575587</v>
      </c>
      <c r="D124" s="26">
        <f>D123+C123*tau+(k/m)*((L0*D123/(('comportamento na horizontal'!D123^2)+(D123^2))^(1/2))-D123)*tau^2+g*tau^2</f>
        <v>-0.8491206028480428</v>
      </c>
    </row>
    <row r="125" spans="2:4">
      <c r="B125" s="26">
        <f t="shared" si="1"/>
        <v>1.2200000000000009</v>
      </c>
      <c r="C125" s="26">
        <f>C124+(k/m)*(L0*D124/(((('comportamento na horizontal'!D124)^2)+(D124^2))^(1/2))-D124)*tau+g*tau</f>
        <v>-0.52168784370428922</v>
      </c>
      <c r="D125" s="26">
        <f>D124+C124*tau+(k/m)*((L0*D124/(('comportamento na horizontal'!D124^2)+(D124^2))^(1/2))-D124)*tau^2+g*tau^2</f>
        <v>-0.85433748128508569</v>
      </c>
    </row>
    <row r="126" spans="2:4">
      <c r="B126" s="26">
        <f t="shared" si="1"/>
        <v>1.2300000000000009</v>
      </c>
      <c r="C126" s="26">
        <f>C125+(k/m)*(L0*D125/(((('comportamento na horizontal'!D125)^2)+(D125^2))^(1/2))-D125)*tau+g*tau</f>
        <v>-0.49316168539331118</v>
      </c>
      <c r="D126" s="26">
        <f>D125+C125*tau+(k/m)*((L0*D125/(('comportamento na horizontal'!D125^2)+(D125^2))^(1/2))-D125)*tau^2+g*tau^2</f>
        <v>-0.85926909813901875</v>
      </c>
    </row>
    <row r="127" spans="2:4">
      <c r="B127" s="26">
        <f t="shared" si="1"/>
        <v>1.2400000000000009</v>
      </c>
      <c r="C127" s="26">
        <f>C126+(k/m)*(L0*D126/(((('comportamento na horizontal'!D126)^2)+(D126^2))^(1/2))-D126)*tau+g*tau</f>
        <v>-0.46227174554823358</v>
      </c>
      <c r="D127" s="26">
        <f>D126+C126*tau+(k/m)*((L0*D126/(('comportamento na horizontal'!D126^2)+(D126^2))^(1/2))-D126)*tau^2+g*tau^2</f>
        <v>-0.86389181559450101</v>
      </c>
    </row>
    <row r="128" spans="2:4">
      <c r="B128" s="26">
        <f t="shared" si="1"/>
        <v>1.2500000000000009</v>
      </c>
      <c r="C128" s="26">
        <f>C127+(k/m)*(L0*D127/(((('comportamento na horizontal'!D127)^2)+(D127^2))^(1/2))-D127)*tau+g*tau</f>
        <v>-0.42917027172082001</v>
      </c>
      <c r="D128" s="26">
        <f>D127+C127*tau+(k/m)*((L0*D127/(('comportamento na horizontal'!D127^2)+(D127^2))^(1/2))-D127)*tau^2+g*tau^2</f>
        <v>-0.86818351831170926</v>
      </c>
    </row>
    <row r="129" spans="2:4">
      <c r="B129" s="26">
        <f t="shared" si="1"/>
        <v>1.2600000000000009</v>
      </c>
      <c r="C129" s="26">
        <f>C128+(k/m)*(L0*D128/(((('comportamento na horizontal'!D128)^2)+(D128^2))^(1/2))-D128)*tau+g*tau</f>
        <v>-0.3940202788092384</v>
      </c>
      <c r="D129" s="26">
        <f>D128+C128*tau+(k/m)*((L0*D128/(('comportamento na horizontal'!D128^2)+(D128^2))^(1/2))-D128)*tau^2+g*tau^2</f>
        <v>-0.87212372109980174</v>
      </c>
    </row>
    <row r="130" spans="2:4">
      <c r="B130" s="26">
        <f t="shared" si="1"/>
        <v>1.2700000000000009</v>
      </c>
      <c r="C130" s="26">
        <f>C129+(k/m)*(L0*D129/(((('comportamento na horizontal'!D129)^2)+(D129^2))^(1/2))-D129)*tau+g*tau</f>
        <v>-0.35699474797172925</v>
      </c>
      <c r="D130" s="26">
        <f>D129+C129*tau+(k/m)*((L0*D129/(('comportamento na horizontal'!D129^2)+(D129^2))^(1/2))-D129)*tau^2+g*tau^2</f>
        <v>-0.87569366857951902</v>
      </c>
    </row>
    <row r="131" spans="2:4">
      <c r="B131" s="26">
        <f t="shared" si="1"/>
        <v>1.2800000000000009</v>
      </c>
      <c r="C131" s="26">
        <f>C130+(k/m)*(L0*D130/(((('comportamento na horizontal'!D130)^2)+(D130^2))^(1/2))-D130)*tau+g*tau</f>
        <v>-0.31827577428204956</v>
      </c>
      <c r="D131" s="26">
        <f>D130+C130*tau+(k/m)*((L0*D130/(('comportamento na horizontal'!D130^2)+(D130^2))^(1/2))-D130)*tau^2+g*tau^2</f>
        <v>-0.87887642632233953</v>
      </c>
    </row>
    <row r="132" spans="2:4">
      <c r="B132" s="26">
        <f t="shared" ref="B132:B195" si="2">B131+tau</f>
        <v>1.2900000000000009</v>
      </c>
      <c r="C132" s="26">
        <f>C131+(k/m)*(L0*D131/(((('comportamento na horizontal'!D131)^2)+(D131^2))^(1/2))-D131)*tau+g*tau</f>
        <v>-0.27805366738857773</v>
      </c>
      <c r="D132" s="26">
        <f>D131+C131*tau+(k/m)*((L0*D131/(('comportamento na horizontal'!D131^2)+(D131^2))^(1/2))-D131)*tau^2+g*tau^2</f>
        <v>-0.88165696299622531</v>
      </c>
    </row>
    <row r="133" spans="2:4">
      <c r="B133" s="26">
        <f t="shared" si="2"/>
        <v>1.3000000000000009</v>
      </c>
      <c r="C133" s="26">
        <f>C132+(k/m)*(L0*D132/(((('comportamento na horizontal'!D132)^2)+(D132^2))^(1/2))-D132)*tau+g*tau</f>
        <v>-0.23652600969799195</v>
      </c>
      <c r="D133" s="26">
        <f>D132+C132*tau+(k/m)*((L0*D132/(('comportamento na horizontal'!D132^2)+(D132^2))^(1/2))-D132)*tau^2+g*tau^2</f>
        <v>-0.88402222309320522</v>
      </c>
    </row>
    <row r="134" spans="2:4">
      <c r="B134" s="26">
        <f t="shared" si="2"/>
        <v>1.3100000000000009</v>
      </c>
      <c r="C134" s="26">
        <f>C133+(k/m)*(L0*D133/(((('comportamento na horizontal'!D133)^2)+(D133^2))^(1/2))-D133)*tau+g*tau</f>
        <v>-0.19389667683791934</v>
      </c>
      <c r="D134" s="26">
        <f>D133+C133*tau+(k/m)*((L0*D133/(('comportamento na horizontal'!D133^2)+(D133^2))^(1/2))-D133)*tau^2+g*tau^2</f>
        <v>-0.88596118986158434</v>
      </c>
    </row>
    <row r="135" spans="2:4">
      <c r="B135" s="26">
        <f t="shared" si="2"/>
        <v>1.320000000000001</v>
      </c>
      <c r="C135" s="26">
        <f>C134+(k/m)*(L0*D134/(((('comportamento na horizontal'!D134)^2)+(D134^2))^(1/2))-D134)*tau+g*tau</f>
        <v>-0.15037482536021871</v>
      </c>
      <c r="D135" s="26">
        <f>D134+C134*tau+(k/m)*((L0*D134/(('comportamento na horizontal'!D134^2)+(D134^2))^(1/2))-D134)*tau^2+g*tau^2</f>
        <v>-0.88746493811518656</v>
      </c>
    </row>
    <row r="136" spans="2:4">
      <c r="B136" s="26">
        <f t="shared" si="2"/>
        <v>1.330000000000001</v>
      </c>
      <c r="C136" s="26">
        <f>C135+(k/m)*(L0*D135/(((('comportamento na horizontal'!D135)^2)+(D135^2))^(1/2))-D135)*tau+g*tau</f>
        <v>-0.10617385282705699</v>
      </c>
      <c r="D136" s="26">
        <f>D135+C135*tau+(k/m)*((L0*D135/(('comportamento na horizontal'!D135^2)+(D135^2))^(1/2))-D135)*tau^2+g*tau^2</f>
        <v>-0.88852667664345719</v>
      </c>
    </row>
    <row r="137" spans="2:4">
      <c r="B137" s="26">
        <f t="shared" si="2"/>
        <v>1.340000000000001</v>
      </c>
      <c r="C137" s="26">
        <f>C136+(k/m)*(L0*D136/(((('comportamento na horizontal'!D136)^2)+(D136^2))^(1/2))-D136)*tau+g*tau</f>
        <v>-6.1510335575230862E-2</v>
      </c>
      <c r="D137" s="26">
        <f>D136+C136*tau+(k/m)*((L0*D136/(('comportamento na horizontal'!D136^2)+(D136^2))^(1/2))-D136)*tau^2+g*tau^2</f>
        <v>-0.8891417799992094</v>
      </c>
    </row>
    <row r="138" spans="2:4">
      <c r="B138" s="26">
        <f t="shared" si="2"/>
        <v>1.350000000000001</v>
      </c>
      <c r="C138" s="26">
        <f>C137+(k/m)*(L0*D137/(((('comportamento na horizontal'!D137)^2)+(D137^2))^(1/2))-D137)*tau+g*tau</f>
        <v>-1.66029495799635E-2</v>
      </c>
      <c r="D138" s="26">
        <f>D137+C137*tau+(k/m)*((L0*D137/(('comportamento na horizontal'!D137^2)+(D137^2))^(1/2))-D137)*tau^2+g*tau^2</f>
        <v>-0.88930780949500909</v>
      </c>
    </row>
    <row r="139" spans="2:4">
      <c r="B139" s="26">
        <f t="shared" si="2"/>
        <v>1.360000000000001</v>
      </c>
      <c r="C139" s="26">
        <f>C138+(k/m)*(L0*D138/(((('comportamento na horizontal'!D138)^2)+(D138^2))^(1/2))-D138)*tau+g*tau</f>
        <v>2.8328620062543802E-2</v>
      </c>
      <c r="D139" s="26">
        <f>D138+C138*tau+(k/m)*((L0*D138/(('comportamento na horizontal'!D138^2)+(D138^2))^(1/2))-D138)*tau^2+g*tau^2</f>
        <v>-0.88902452329438364</v>
      </c>
    </row>
    <row r="140" spans="2:4">
      <c r="B140" s="26">
        <f t="shared" si="2"/>
        <v>1.370000000000001</v>
      </c>
      <c r="C140" s="26">
        <f>C139+(k/m)*(L0*D139/(((('comportamento na horizontal'!D139)^2)+(D139^2))^(1/2))-D139)*tau+g*tau</f>
        <v>7.3064775444319885E-2</v>
      </c>
      <c r="D140" s="26">
        <f>D139+C139*tau+(k/m)*((L0*D139/(('comportamento na horizontal'!D139^2)+(D139^2))^(1/2))-D139)*tau^2+g*tau^2</f>
        <v>-0.88829387553994044</v>
      </c>
    </row>
    <row r="141" spans="2:4">
      <c r="B141" s="26">
        <f t="shared" si="2"/>
        <v>1.380000000000001</v>
      </c>
      <c r="C141" s="26">
        <f>C140+(k/m)*(L0*D140/(((('comportamento na horizontal'!D140)^2)+(D140^2))^(1/2))-D140)*tau+g*tau</f>
        <v>0.1173871023147687</v>
      </c>
      <c r="D141" s="26">
        <f>D140+C140*tau+(k/m)*((L0*D140/(('comportamento na horizontal'!D140^2)+(D140^2))^(1/2))-D140)*tau^2+g*tau^2</f>
        <v>-0.88712000451679274</v>
      </c>
    </row>
    <row r="142" spans="2:4">
      <c r="B142" s="26">
        <f t="shared" si="2"/>
        <v>1.390000000000001</v>
      </c>
      <c r="C142" s="26">
        <f>C141+(k/m)*(L0*D141/(((('comportamento na horizontal'!D141)^2)+(D141^2))^(1/2))-D141)*tau+g*tau</f>
        <v>0.16107946106339141</v>
      </c>
      <c r="D142" s="26">
        <f>D141+C141*tau+(k/m)*((L0*D141/(('comportamento na horizontal'!D141^2)+(D141^2))^(1/2))-D141)*tau^2+g*tau^2</f>
        <v>-0.88550920990615878</v>
      </c>
    </row>
    <row r="143" spans="2:4">
      <c r="B143" s="26">
        <f t="shared" si="2"/>
        <v>1.400000000000001</v>
      </c>
      <c r="C143" s="26">
        <f>C142+(k/m)*(L0*D142/(((('comportamento na horizontal'!D142)^2)+(D142^2))^(1/2))-D142)*tau+g*tau</f>
        <v>0.20392906658286034</v>
      </c>
      <c r="D143" s="26">
        <f>D142+C142*tau+(k/m)*((L0*D142/(('comportamento na horizontal'!D142^2)+(D142^2))^(1/2))-D142)*tau^2+g*tau^2</f>
        <v>-0.88346991924033014</v>
      </c>
    </row>
    <row r="144" spans="2:4">
      <c r="B144" s="26">
        <f t="shared" si="2"/>
        <v>1.410000000000001</v>
      </c>
      <c r="C144" s="26">
        <f>C143+(k/m)*(L0*D143/(((('comportamento na horizontal'!D143)^2)+(D143^2))^(1/2))-D143)*tau+g*tau</f>
        <v>0.24572755141981192</v>
      </c>
      <c r="D144" s="26">
        <f>D143+C143*tau+(k/m)*((L0*D143/(('comportamento na horizontal'!D143^2)+(D143^2))^(1/2))-D143)*tau^2+g*tau^2</f>
        <v>-0.88101264372613197</v>
      </c>
    </row>
    <row r="145" spans="2:4">
      <c r="B145" s="26">
        <f t="shared" si="2"/>
        <v>1.420000000000001</v>
      </c>
      <c r="C145" s="26">
        <f>C144+(k/m)*(L0*D144/(((('comportamento na horizontal'!D144)^2)+(D144^2))^(1/2))-D144)*tau+g*tau</f>
        <v>0.28627200668850961</v>
      </c>
      <c r="D145" s="26">
        <f>D144+C144*tau+(k/m)*((L0*D144/(('comportamento na horizontal'!D144^2)+(D144^2))^(1/2))-D144)*tau^2+g*tau^2</f>
        <v>-0.87814992365924682</v>
      </c>
    </row>
    <row r="146" spans="2:4">
      <c r="B146" s="26">
        <f t="shared" si="2"/>
        <v>1.430000000000001</v>
      </c>
      <c r="C146" s="26">
        <f>C145+(k/m)*(L0*D145/(((('comportamento na horizontal'!D145)^2)+(D145^2))^(1/2))-D145)*tau+g*tau</f>
        <v>0.32536599531719912</v>
      </c>
      <c r="D146" s="26">
        <f>D145+C145*tau+(k/m)*((L0*D145/(('comportamento na horizontal'!D145^2)+(D145^2))^(1/2))-D145)*tau^2+g*tau^2</f>
        <v>-0.87489626370607476</v>
      </c>
    </row>
    <row r="147" spans="2:4">
      <c r="B147" s="26">
        <f t="shared" si="2"/>
        <v>1.4400000000000011</v>
      </c>
      <c r="C147" s="26">
        <f>C146+(k/m)*(L0*D146/(((('comportamento na horizontal'!D146)^2)+(D146^2))^(1/2))-D146)*tau+g*tau</f>
        <v>0.36282053231818112</v>
      </c>
      <c r="D147" s="26">
        <f>D146+C146*tau+(k/m)*((L0*D146/(('comportamento na horizontal'!D146^2)+(D146^2))^(1/2))-D146)*tau^2+g*tau^2</f>
        <v>-0.87126805838289301</v>
      </c>
    </row>
    <row r="148" spans="2:4">
      <c r="B148" s="26">
        <f t="shared" si="2"/>
        <v>1.4500000000000011</v>
      </c>
      <c r="C148" s="26">
        <f>C147+(k/m)*(L0*D147/(((('comportamento na horizontal'!D147)^2)+(D147^2))^(1/2))-D147)*tau+g*tau</f>
        <v>0.39845502692000367</v>
      </c>
      <c r="D148" s="26">
        <f>D147+C147*tau+(k/m)*((L0*D147/(('comportamento na horizontal'!D147^2)+(D147^2))^(1/2))-D147)*tau^2+g*tau^2</f>
        <v>-0.86728350811369292</v>
      </c>
    </row>
    <row r="149" spans="2:4">
      <c r="B149" s="26">
        <f t="shared" si="2"/>
        <v>1.4600000000000011</v>
      </c>
      <c r="C149" s="26">
        <f>C148+(k/m)*(L0*D148/(((('comportamento na horizontal'!D148)^2)+(D148^2))^(1/2))-D148)*tau+g*tau</f>
        <v>0.43209818157336066</v>
      </c>
      <c r="D149" s="26">
        <f>D148+C148*tau+(k/m)*((L0*D148/(('comportamento na horizontal'!D148^2)+(D148^2))^(1/2))-D148)*tau^2+g*tau^2</f>
        <v>-0.86296252629795922</v>
      </c>
    </row>
    <row r="150" spans="2:4">
      <c r="B150" s="26">
        <f t="shared" si="2"/>
        <v>1.4700000000000011</v>
      </c>
      <c r="C150" s="26">
        <f>C149+(k/m)*(L0*D149/(((('comportamento na horizontal'!D149)^2)+(D149^2))^(1/2))-D149)*tau+g*tau</f>
        <v>0.46358884304092041</v>
      </c>
      <c r="D150" s="26">
        <f>D149+C149*tau+(k/m)*((L0*D149/(('comportamento na horizontal'!D149^2)+(D149^2))^(1/2))-D149)*tau^2+g*tau^2</f>
        <v>-0.85832663786755004</v>
      </c>
    </row>
    <row r="151" spans="2:4">
      <c r="B151" s="26">
        <f t="shared" si="2"/>
        <v>1.4800000000000011</v>
      </c>
      <c r="C151" s="26">
        <f>C150+(k/m)*(L0*D150/(((('comportamento na horizontal'!D150)^2)+(D150^2))^(1/2))-D150)*tau+g*tau</f>
        <v>0.49277680100507804</v>
      </c>
      <c r="D151" s="26">
        <f>D150+C150*tau+(k/m)*((L0*D150/(('comportamento na horizontal'!D150^2)+(D150^2))^(1/2))-D150)*tau^2+g*tau^2</f>
        <v>-0.85339886985749924</v>
      </c>
    </row>
    <row r="152" spans="2:4">
      <c r="B152" s="26">
        <f t="shared" si="2"/>
        <v>1.4900000000000011</v>
      </c>
      <c r="C152" s="26">
        <f>C151+(k/m)*(L0*D151/(((('comportamento na horizontal'!D151)^2)+(D151^2))^(1/2))-D151)*tau+g*tau</f>
        <v>0.51952352987624206</v>
      </c>
      <c r="D152" s="26">
        <f>D151+C151*tau+(k/m)*((L0*D151/(('comportamento na horizontal'!D151^2)+(D151^2))^(1/2))-D151)*tau^2+g*tau^2</f>
        <v>-0.84820363455873682</v>
      </c>
    </row>
    <row r="153" spans="2:4">
      <c r="B153" s="26">
        <f t="shared" si="2"/>
        <v>1.5000000000000011</v>
      </c>
      <c r="C153" s="26">
        <f>C152+(k/m)*(L0*D152/(((('comportamento na horizontal'!D152)^2)+(D152^2))^(1/2))-D152)*tau+g*tau</f>
        <v>0.54370286975751203</v>
      </c>
      <c r="D153" s="26">
        <f>D152+C152*tau+(k/m)*((L0*D152/(('comportamento na horizontal'!D152^2)+(D152^2))^(1/2))-D152)*tau^2+g*tau^2</f>
        <v>-0.8427666058611617</v>
      </c>
    </row>
    <row r="154" spans="2:4">
      <c r="B154" s="26">
        <f t="shared" si="2"/>
        <v>1.5100000000000011</v>
      </c>
      <c r="C154" s="26">
        <f>C153+(k/m)*(L0*D153/(((('comportamento na horizontal'!D153)^2)+(D153^2))^(1/2))-D153)*tau+g*tau</f>
        <v>0.56520164281928909</v>
      </c>
      <c r="D154" s="26">
        <f>D153+C153*tau+(k/m)*((L0*D153/(('comportamento na horizontal'!D153^2)+(D153^2))^(1/2))-D153)*tau^2+g*tau^2</f>
        <v>-0.83711458943296879</v>
      </c>
    </row>
    <row r="155" spans="2:4">
      <c r="B155" s="26">
        <f t="shared" si="2"/>
        <v>1.5200000000000011</v>
      </c>
      <c r="C155" s="26">
        <f>C154+(k/m)*(L0*D154/(((('comportamento na horizontal'!D154)^2)+(D154^2))^(1/2))-D154)*tau+g*tau</f>
        <v>0.58392020165938308</v>
      </c>
      <c r="D155" s="26">
        <f>D154+C154*tau+(k/m)*((L0*D154/(('comportamento na horizontal'!D154^2)+(D154^2))^(1/2))-D154)*tau^2+g*tau^2</f>
        <v>-0.83127538741637497</v>
      </c>
    </row>
    <row r="156" spans="2:4">
      <c r="B156" s="26">
        <f t="shared" si="2"/>
        <v>1.5300000000000011</v>
      </c>
      <c r="C156" s="26">
        <f>C155+(k/m)*(L0*D155/(((('comportamento na horizontal'!D155)^2)+(D155^2))^(1/2))-D155)*tau+g*tau</f>
        <v>0.59977290657042925</v>
      </c>
      <c r="D156" s="26">
        <f>D155+C155*tau+(k/m)*((L0*D155/(('comportamento na horizontal'!D155^2)+(D155^2))^(1/2))-D155)*tau^2+g*tau^2</f>
        <v>-0.82527765835067068</v>
      </c>
    </row>
    <row r="157" spans="2:4">
      <c r="B157" s="26">
        <f t="shared" si="2"/>
        <v>1.5400000000000011</v>
      </c>
      <c r="C157" s="26">
        <f>C156+(k/m)*(L0*D156/(((('comportamento na horizontal'!D156)^2)+(D156^2))^(1/2))-D156)*tau+g*tau</f>
        <v>0.61268852900682635</v>
      </c>
      <c r="D157" s="26">
        <f>D156+C156*tau+(k/m)*((L0*D156/(('comportamento na horizontal'!D156^2)+(D156^2))^(1/2))-D156)*tau^2+g*tau^2</f>
        <v>-0.81915077306060247</v>
      </c>
    </row>
    <row r="158" spans="2:4">
      <c r="B158" s="26">
        <f t="shared" si="2"/>
        <v>1.5500000000000012</v>
      </c>
      <c r="C158" s="26">
        <f>C157+(k/m)*(L0*D157/(((('comportamento na horizontal'!D157)^2)+(D157^2))^(1/2))-D157)*tau+g*tau</f>
        <v>0.62261057893782012</v>
      </c>
      <c r="D158" s="26">
        <f>D157+C157*tau+(k/m)*((L0*D157/(('comportamento na horizontal'!D157^2)+(D157^2))^(1/2))-D157)*tau^2+g*tau^2</f>
        <v>-0.81292466727122437</v>
      </c>
    </row>
    <row r="159" spans="2:4">
      <c r="B159" s="26">
        <f t="shared" si="2"/>
        <v>1.5600000000000012</v>
      </c>
      <c r="C159" s="26">
        <f>C158+(k/m)*(L0*D158/(((('comportamento na horizontal'!D158)^2)+(D158^2))^(1/2))-D158)*tau+g*tau</f>
        <v>0.6294975541915232</v>
      </c>
      <c r="D159" s="26">
        <f>D158+C158*tau+(k/m)*((L0*D158/(('comportamento na horizontal'!D158^2)+(D158^2))^(1/2))-D158)*tau^2+g*tau^2</f>
        <v>-0.8066296917293091</v>
      </c>
    </row>
    <row r="160" spans="2:4">
      <c r="B160" s="26">
        <f t="shared" si="2"/>
        <v>1.5700000000000012</v>
      </c>
      <c r="C160" s="26">
        <f>C159+(k/m)*(L0*D159/(((('comportamento na horizontal'!D159)^2)+(D159^2))^(1/2))-D159)*tau+g*tau</f>
        <v>0.6333231103361352</v>
      </c>
      <c r="D160" s="26">
        <f>D159+C159*tau+(k/m)*((L0*D159/(('comportamento na horizontal'!D159^2)+(D159^2))^(1/2))-D159)*tau^2+g*tau^2</f>
        <v>-0.80029646062594773</v>
      </c>
    </row>
    <row r="161" spans="2:4">
      <c r="B161" s="26">
        <f t="shared" si="2"/>
        <v>1.5800000000000012</v>
      </c>
      <c r="C161" s="26">
        <f>C160+(k/m)*(L0*D160/(((('comportamento na horizontal'!D160)^2)+(D160^2))^(1/2))-D160)*tau+g*tau</f>
        <v>0.63407615010862173</v>
      </c>
      <c r="D161" s="26">
        <f>D160+C160*tau+(k/m)*((L0*D160/(('comportamento na horizontal'!D160^2)+(D160^2))^(1/2))-D160)*tau^2+g*tau^2</f>
        <v>-0.79395569912486152</v>
      </c>
    </row>
    <row r="162" spans="2:4">
      <c r="B162" s="26">
        <f t="shared" si="2"/>
        <v>1.5900000000000012</v>
      </c>
      <c r="C162" s="26">
        <f>C161+(k/m)*(L0*D161/(((('comportamento na horizontal'!D161)^2)+(D161^2))^(1/2))-D161)*tau+g*tau</f>
        <v>0.63176083188640653</v>
      </c>
      <c r="D162" s="26">
        <f>D161+C161*tau+(k/m)*((L0*D161/(('comportamento na horizontal'!D161^2)+(D161^2))^(1/2))-D161)*tau^2+g*tau^2</f>
        <v>-0.78763809080599745</v>
      </c>
    </row>
    <row r="163" spans="2:4">
      <c r="B163" s="26">
        <f t="shared" si="2"/>
        <v>1.6000000000000012</v>
      </c>
      <c r="C163" s="26">
        <f>C162+(k/m)*(L0*D162/(((('comportamento na horizontal'!D162)^2)+(D162^2))^(1/2))-D162)*tau+g*tau</f>
        <v>0.6263964972023951</v>
      </c>
      <c r="D163" s="26">
        <f>D162+C162*tau+(k/m)*((L0*D162/(('comportamento na horizontal'!D162^2)+(D162^2))^(1/2))-D162)*tau^2+g*tau^2</f>
        <v>-0.78137412583397348</v>
      </c>
    </row>
    <row r="164" spans="2:4">
      <c r="B164" s="26">
        <f t="shared" si="2"/>
        <v>1.6100000000000012</v>
      </c>
      <c r="C164" s="26">
        <f>C163+(k/m)*(L0*D163/(((('comportamento na horizontal'!D163)^2)+(D163^2))^(1/2))-D163)*tau+g*tau</f>
        <v>0.61801751782530023</v>
      </c>
      <c r="D164" s="26">
        <f>D163+C163*tau+(k/m)*((L0*D163/(('comportamento na horizontal'!D163^2)+(D163^2))^(1/2))-D163)*tau^2+g*tau^2</f>
        <v>-0.7751939506557205</v>
      </c>
    </row>
    <row r="165" spans="2:4">
      <c r="B165" s="26">
        <f t="shared" si="2"/>
        <v>1.6200000000000012</v>
      </c>
      <c r="C165" s="26">
        <f>C164+(k/m)*(L0*D164/(((('comportamento na horizontal'!D164)^2)+(D164^2))^(1/2))-D164)*tau+g*tau</f>
        <v>0.60667306346227423</v>
      </c>
      <c r="D165" s="26">
        <f>D164+C164*tau+(k/m)*((L0*D164/(('comportamento na horizontal'!D164^2)+(D164^2))^(1/2))-D164)*tau^2+g*tau^2</f>
        <v>-0.76912722002109779</v>
      </c>
    </row>
    <row r="166" spans="2:4">
      <c r="B166" s="26">
        <f t="shared" si="2"/>
        <v>1.6300000000000012</v>
      </c>
      <c r="C166" s="26">
        <f>C165+(k/m)*(L0*D165/(((('comportamento na horizontal'!D165)^2)+(D165^2))^(1/2))-D165)*tau+g*tau</f>
        <v>0.59242679168471646</v>
      </c>
      <c r="D166" s="26">
        <f>D165+C165*tau+(k/m)*((L0*D165/(('comportamento na horizontal'!D165^2)+(D165^2))^(1/2))-D165)*tau^2+g*tau^2</f>
        <v>-0.76320295210425071</v>
      </c>
    </row>
    <row r="167" spans="2:4">
      <c r="B167" s="26">
        <f t="shared" si="2"/>
        <v>1.6400000000000012</v>
      </c>
      <c r="C167" s="26">
        <f>C166+(k/m)*(L0*D166/(((('comportamento na horizontal'!D166)^2)+(D166^2))^(1/2))-D166)*tau+g*tau</f>
        <v>0.57535646222509029</v>
      </c>
      <c r="D167" s="26">
        <f>D166+C166*tau+(k/m)*((L0*D166/(('comportamento na horizontal'!D166^2)+(D166^2))^(1/2))-D166)*tau^2+g*tau^2</f>
        <v>-0.75744938748199975</v>
      </c>
    </row>
    <row r="168" spans="2:4">
      <c r="B168" s="26">
        <f t="shared" si="2"/>
        <v>1.6500000000000012</v>
      </c>
      <c r="C168" s="26">
        <f>C167+(k/m)*(L0*D167/(((('comportamento na horizontal'!D167)^2)+(D167^2))^(1/2))-D167)*tau+g*tau</f>
        <v>0.55555347833571467</v>
      </c>
      <c r="D168" s="26">
        <f>D167+C167*tau+(k/m)*((L0*D167/(('comportamento na horizontal'!D167^2)+(D167^2))^(1/2))-D167)*tau^2+g*tau^2</f>
        <v>-0.75189385269864262</v>
      </c>
    </row>
    <row r="169" spans="2:4">
      <c r="B169" s="26">
        <f t="shared" si="2"/>
        <v>1.6600000000000013</v>
      </c>
      <c r="C169" s="26">
        <f>C168+(k/m)*(L0*D168/(((('comportamento na horizontal'!D168)^2)+(D168^2))^(1/2))-D168)*tau+g*tau</f>
        <v>0.53312235843163658</v>
      </c>
      <c r="D169" s="26">
        <f>D168+C168*tau+(k/m)*((L0*D168/(('comportamento na horizontal'!D168^2)+(D168^2))^(1/2))-D168)*tau^2+g*tau^2</f>
        <v>-0.74656262911432625</v>
      </c>
    </row>
    <row r="170" spans="2:4">
      <c r="B170" s="26">
        <f t="shared" si="2"/>
        <v>1.6700000000000013</v>
      </c>
      <c r="C170" s="26">
        <f>C169+(k/m)*(L0*D169/(((('comportamento na horizontal'!D169)^2)+(D169^2))^(1/2))-D169)*tau+g*tau</f>
        <v>0.50818014174961212</v>
      </c>
      <c r="D170" s="26">
        <f>D169+C169*tau+(k/m)*((L0*D169/(('comportamento na horizontal'!D169^2)+(D169^2))^(1/2))-D169)*tau^2+g*tau^2</f>
        <v>-0.7414808276968301</v>
      </c>
    </row>
    <row r="171" spans="2:4">
      <c r="B171" s="26">
        <f t="shared" si="2"/>
        <v>1.6800000000000013</v>
      </c>
      <c r="C171" s="26">
        <f>C170+(k/m)*(L0*D170/(((('comportamento na horizontal'!D170)^2)+(D170^2))^(1/2))-D170)*tau+g*tau</f>
        <v>0.48085573223382017</v>
      </c>
      <c r="D171" s="26">
        <f>D170+C170*tau+(k/m)*((L0*D170/(('comportamento na horizontal'!D170^2)+(D170^2))^(1/2))-D170)*tau^2+g*tau^2</f>
        <v>-0.7366722703744919</v>
      </c>
    </row>
    <row r="172" spans="2:4">
      <c r="B172" s="26">
        <f t="shared" si="2"/>
        <v>1.6900000000000013</v>
      </c>
      <c r="C172" s="26">
        <f>C171+(k/m)*(L0*D171/(((('comportamento na horizontal'!D171)^2)+(D171^2))^(1/2))-D171)*tau+g*tau</f>
        <v>0.45128918529555906</v>
      </c>
      <c r="D172" s="26">
        <f>D171+C171*tau+(k/m)*((L0*D171/(('comportamento na horizontal'!D171^2)+(D171^2))^(1/2))-D171)*tau^2+g*tau^2</f>
        <v>-0.73215937852153634</v>
      </c>
    </row>
    <row r="173" spans="2:4">
      <c r="B173" s="26">
        <f t="shared" si="2"/>
        <v>1.7000000000000013</v>
      </c>
      <c r="C173" s="26">
        <f>C172+(k/m)*(L0*D172/(((('comportamento na horizontal'!D172)^2)+(D172^2))^(1/2))-D172)*tau+g*tau</f>
        <v>0.41963094247813404</v>
      </c>
      <c r="D173" s="26">
        <f>D172+C172*tau+(k/m)*((L0*D172/(('comportamento na horizontal'!D172^2)+(D172^2))^(1/2))-D172)*tau^2+g*tau^2</f>
        <v>-0.72796306909675501</v>
      </c>
    </row>
    <row r="174" spans="2:4">
      <c r="B174" s="26">
        <f t="shared" si="2"/>
        <v>1.7100000000000013</v>
      </c>
      <c r="C174" s="26">
        <f>C173+(k/m)*(L0*D173/(((('comportamento na horizontal'!D173)^2)+(D173^2))^(1/2))-D173)*tau+g*tau</f>
        <v>0.38604101937920199</v>
      </c>
      <c r="D174" s="26">
        <f>D173+C173*tau+(k/m)*((L0*D173/(('comportamento na horizontal'!D173^2)+(D173^2))^(1/2))-D173)*tau^2+g*tau^2</f>
        <v>-0.72410265890296299</v>
      </c>
    </row>
    <row r="175" spans="2:4">
      <c r="B175" s="26">
        <f t="shared" si="2"/>
        <v>1.7200000000000013</v>
      </c>
      <c r="C175" s="26">
        <f>C174+(k/m)*(L0*D174/(((('comportamento na horizontal'!D174)^2)+(D174^2))^(1/2))-D174)*tau+g*tau</f>
        <v>0.35068815243190932</v>
      </c>
      <c r="D175" s="26">
        <f>D174+C174*tau+(k/m)*((L0*D174/(('comportamento na horizontal'!D174^2)+(D174^2))^(1/2))-D174)*tau^2+g*tau^2</f>
        <v>-0.72059577737864389</v>
      </c>
    </row>
    <row r="176" spans="2:4">
      <c r="B176" s="26">
        <f t="shared" si="2"/>
        <v>1.7300000000000013</v>
      </c>
      <c r="C176" s="26">
        <f>C175+(k/m)*(L0*D175/(((('comportamento na horizontal'!D175)^2)+(D175^2))^(1/2))-D175)*tau+g*tau</f>
        <v>0.31374891031591989</v>
      </c>
      <c r="D176" s="26">
        <f>D175+C175*tau+(k/m)*((L0*D175/(('comportamento na horizontal'!D175^2)+(D175^2))^(1/2))-D175)*tau^2+g*tau^2</f>
        <v>-0.71745828827548463</v>
      </c>
    </row>
    <row r="177" spans="2:4">
      <c r="B177" s="26">
        <f t="shared" si="2"/>
        <v>1.7400000000000013</v>
      </c>
      <c r="C177" s="26">
        <f>C176+(k/m)*(L0*D176/(((('comportamento na horizontal'!D176)^2)+(D176^2))^(1/2))-D176)*tau+g*tau</f>
        <v>0.27540677585502527</v>
      </c>
      <c r="D177" s="26">
        <f>D176+C176*tau+(k/m)*((L0*D176/(('comportamento na horizontal'!D176^2)+(D176^2))^(1/2))-D176)*tau^2+g*tau^2</f>
        <v>-0.71470422051693439</v>
      </c>
    </row>
    <row r="178" spans="2:4">
      <c r="B178" s="26">
        <f t="shared" si="2"/>
        <v>1.7500000000000013</v>
      </c>
      <c r="C178" s="26">
        <f>C177+(k/m)*(L0*D177/(((('comportamento na horizontal'!D177)^2)+(D177^2))^(1/2))-D177)*tau+g*tau</f>
        <v>0.23585120425758213</v>
      </c>
      <c r="D178" s="26">
        <f>D177+C177*tau+(k/m)*((L0*D177/(('comportamento na horizontal'!D177^2)+(D177^2))^(1/2))-D177)*tau^2+g*tau^2</f>
        <v>-0.71234570847435852</v>
      </c>
    </row>
    <row r="179" spans="2:4">
      <c r="B179" s="26">
        <f t="shared" si="2"/>
        <v>1.7600000000000013</v>
      </c>
      <c r="C179" s="26">
        <f>C178+(k/m)*(L0*D178/(((('comportamento na horizontal'!D178)^2)+(D178^2))^(1/2))-D178)*tau+g*tau</f>
        <v>0.19527666347107084</v>
      </c>
      <c r="D179" s="26">
        <f>D178+C178*tau+(k/m)*((L0*D178/(('comportamento na horizontal'!D178^2)+(D178^2))^(1/2))-D178)*tau^2+g*tau^2</f>
        <v>-0.71039294183964774</v>
      </c>
    </row>
    <row r="180" spans="2:4">
      <c r="B180" s="26">
        <f t="shared" si="2"/>
        <v>1.7700000000000014</v>
      </c>
      <c r="C180" s="26">
        <f>C179+(k/m)*(L0*D179/(((('comportamento na horizontal'!D179)^2)+(D179^2))^(1/2))-D179)*tau+g*tau</f>
        <v>0.15388166225777708</v>
      </c>
      <c r="D180" s="26">
        <f>D179+C179*tau+(k/m)*((L0*D179/(('comportamento na horizontal'!D179^2)+(D179^2))^(1/2))-D179)*tau^2+g*tau^2</f>
        <v>-0.70885412521707003</v>
      </c>
    </row>
    <row r="181" spans="2:4">
      <c r="B181" s="26">
        <f t="shared" si="2"/>
        <v>1.7800000000000014</v>
      </c>
      <c r="C181" s="26">
        <f>C180+(k/m)*(L0*D180/(((('comportamento na horizontal'!D180)^2)+(D180^2))^(1/2))-D180)*tau+g*tau</f>
        <v>0.11186777136368176</v>
      </c>
      <c r="D181" s="26">
        <f>D180+C180*tau+(k/m)*((L0*D180/(('comportamento na horizontal'!D180^2)+(D180^2))^(1/2))-D180)*tau^2+g*tau^2</f>
        <v>-0.7077354475034332</v>
      </c>
    </row>
    <row r="182" spans="2:4">
      <c r="B182" s="26">
        <f t="shared" si="2"/>
        <v>1.7900000000000014</v>
      </c>
      <c r="C182" s="26">
        <f>C181+(k/m)*(L0*D181/(((('comportamento na horizontal'!D181)^2)+(D181^2))^(1/2))-D181)*tau+g*tau</f>
        <v>6.9438642859075667E-2</v>
      </c>
      <c r="D182" s="26">
        <f>D181+C181*tau+(k/m)*((L0*D181/(('comportamento na horizontal'!D181^2)+(D181^2))^(1/2))-D181)*tau^2+g*tau^2</f>
        <v>-0.70704106107484244</v>
      </c>
    </row>
    <row r="183" spans="2:4">
      <c r="B183" s="26">
        <f t="shared" si="2"/>
        <v>1.8000000000000014</v>
      </c>
      <c r="C183" s="26">
        <f>C182+(k/m)*(L0*D182/(((('comportamento na horizontal'!D182)^2)+(D182^2))^(1/2))-D182)*tau+g*tau</f>
        <v>2.679903239180631E-2</v>
      </c>
      <c r="D183" s="26">
        <f>D182+C182*tau+(k/m)*((L0*D182/(('comportamento na horizontal'!D182^2)+(D182^2))^(1/2))-D182)*tau^2+g*tau^2</f>
        <v>-0.70677307075092433</v>
      </c>
    </row>
    <row r="184" spans="2:4">
      <c r="B184" s="26">
        <f t="shared" si="2"/>
        <v>1.8100000000000014</v>
      </c>
      <c r="C184" s="26">
        <f>C183+(k/m)*(L0*D183/(((('comportamento na horizontal'!D183)^2)+(D183^2))^(1/2))-D183)*tau+g*tau</f>
        <v>-1.5846171271145765E-2</v>
      </c>
      <c r="D184" s="26">
        <f>D183+C183*tau+(k/m)*((L0*D183/(('comportamento na horizontal'!D183^2)+(D183^2))^(1/2))-D183)*tau^2+g*tau^2</f>
        <v>-0.70693153246363571</v>
      </c>
    </row>
    <row r="185" spans="2:4">
      <c r="B185" s="26">
        <f t="shared" si="2"/>
        <v>1.8200000000000014</v>
      </c>
      <c r="C185" s="26">
        <f>C184+(k/m)*(L0*D184/(((('comportamento na horizontal'!D184)^2)+(D184^2))^(1/2))-D184)*tau+g*tau</f>
        <v>-5.8292905413620033E-2</v>
      </c>
      <c r="D185" s="26">
        <f>D184+C184*tau+(k/m)*((L0*D184/(('comportamento na horizontal'!D184^2)+(D184^2))^(1/2))-D184)*tau^2+g*tau^2</f>
        <v>-0.70751446151777198</v>
      </c>
    </row>
    <row r="186" spans="2:4">
      <c r="B186" s="26">
        <f t="shared" si="2"/>
        <v>1.8300000000000014</v>
      </c>
      <c r="C186" s="26">
        <f>C185+(k/m)*(L0*D185/(((('comportamento na horizontal'!D185)^2)+(D185^2))^(1/2))-D185)*tau+g*tau</f>
        <v>-0.10033887762054464</v>
      </c>
      <c r="D186" s="26">
        <f>D185+C185*tau+(k/m)*((L0*D185/(('comportamento na horizontal'!D185^2)+(D185^2))^(1/2))-D185)*tau^2+g*tau^2</f>
        <v>-0.7085178502939774</v>
      </c>
    </row>
    <row r="187" spans="2:4">
      <c r="B187" s="26">
        <f t="shared" si="2"/>
        <v>1.8400000000000014</v>
      </c>
      <c r="C187" s="26">
        <f>C186+(k/m)*(L0*D186/(((('comportamento na horizontal'!D186)^2)+(D186^2))^(1/2))-D186)*tau+g*tau</f>
        <v>-0.14178449182399183</v>
      </c>
      <c r="D187" s="26">
        <f>D186+C186*tau+(k/m)*((L0*D186/(('comportamento na horizontal'!D186^2)+(D186^2))^(1/2))-D186)*tau^2+g*tau^2</f>
        <v>-0.70993569521221733</v>
      </c>
    </row>
    <row r="188" spans="2:4">
      <c r="B188" s="26">
        <f t="shared" si="2"/>
        <v>1.8500000000000014</v>
      </c>
      <c r="C188" s="26">
        <f>C187+(k/m)*(L0*D187/(((('comportamento na horizontal'!D187)^2)+(D187^2))^(1/2))-D187)*tau+g*tau</f>
        <v>-0.18243375317167079</v>
      </c>
      <c r="D188" s="26">
        <f>D187+C187*tau+(k/m)*((L0*D187/(('comportamento na horizontal'!D187^2)+(D187^2))^(1/2))-D187)*tau^2+g*tau^2</f>
        <v>-0.71176003274393407</v>
      </c>
    </row>
    <row r="189" spans="2:4">
      <c r="B189" s="26">
        <f t="shared" si="2"/>
        <v>1.8600000000000014</v>
      </c>
      <c r="C189" s="26">
        <f>C188+(k/m)*(L0*D188/(((('comportamento na horizontal'!D188)^2)+(D188^2))^(1/2))-D188)*tau+g*tau</f>
        <v>-0.22209514901005534</v>
      </c>
      <c r="D189" s="26">
        <f>D188+C188*tau+(k/m)*((L0*D188/(('comportamento na horizontal'!D188^2)+(D188^2))^(1/2))-D188)*tau^2+g*tau^2</f>
        <v>-0.71398098423403467</v>
      </c>
    </row>
    <row r="190" spans="2:4">
      <c r="B190" s="26">
        <f t="shared" si="2"/>
        <v>1.8700000000000014</v>
      </c>
      <c r="C190" s="26">
        <f>C189+(k/m)*(L0*D189/(((('comportamento na horizontal'!D189)^2)+(D189^2))^(1/2))-D189)*tau+g*tau</f>
        <v>-0.26058250348780565</v>
      </c>
      <c r="D190" s="26">
        <f>D189+C189*tau+(k/m)*((L0*D189/(('comportamento na horizontal'!D189^2)+(D189^2))^(1/2))-D189)*tau^2+g*tau^2</f>
        <v>-0.71658680926891272</v>
      </c>
    </row>
    <row r="191" spans="2:4">
      <c r="B191" s="26">
        <f t="shared" si="2"/>
        <v>1.8800000000000014</v>
      </c>
      <c r="C191" s="26">
        <f>C190+(k/m)*(L0*D190/(((('comportamento na horizontal'!D190)^2)+(D190^2))^(1/2))-D190)*tau+g*tau</f>
        <v>-0.29771580344397042</v>
      </c>
      <c r="D191" s="26">
        <f>D190+C190*tau+(k/m)*((L0*D190/(('comportamento na horizontal'!D190^2)+(D190^2))^(1/2))-D190)*tau^2+g*tau^2</f>
        <v>-0.71956396730335237</v>
      </c>
    </row>
    <row r="192" spans="2:4">
      <c r="B192" s="26">
        <f t="shared" si="2"/>
        <v>1.8900000000000015</v>
      </c>
      <c r="C192" s="26">
        <f>C191+(k/m)*(L0*D191/(((('comportamento na horizontal'!D191)^2)+(D191^2))^(1/2))-D191)*tau+g*tau</f>
        <v>-0.33332199335093771</v>
      </c>
      <c r="D192" s="26">
        <f>D191+C191*tau+(k/m)*((L0*D191/(('comportamento na horizontal'!D191^2)+(D191^2))^(1/2))-D191)*tau^2+g*tau^2</f>
        <v>-0.72289718723686169</v>
      </c>
    </row>
    <row r="193" spans="2:4">
      <c r="B193" s="26">
        <f t="shared" si="2"/>
        <v>1.9000000000000015</v>
      </c>
      <c r="C193" s="26">
        <f>C192+(k/m)*(L0*D192/(((('comportamento na horizontal'!D192)^2)+(D192^2))^(1/2))-D192)*tau+g*tau</f>
        <v>-0.36723573713901525</v>
      </c>
      <c r="D193" s="26">
        <f>D192+C192*tau+(k/m)*((L0*D192/(('comportamento na horizontal'!D192^2)+(D192^2))^(1/2))-D192)*tau^2+g*tau^2</f>
        <v>-0.72656954460825174</v>
      </c>
    </row>
    <row r="194" spans="2:4">
      <c r="B194" s="26">
        <f t="shared" si="2"/>
        <v>1.9100000000000015</v>
      </c>
      <c r="C194" s="26">
        <f>C193+(k/m)*(L0*D193/(((('comportamento na horizontal'!D193)^2)+(D193^2))^(1/2))-D193)*tau+g*tau</f>
        <v>-0.3993001447455462</v>
      </c>
      <c r="D194" s="26">
        <f>D193+C193*tau+(k/m)*((L0*D193/(('comportamento na horizontal'!D193^2)+(D193^2))^(1/2))-D193)*tau^2+g*tau^2</f>
        <v>-0.73056254605570725</v>
      </c>
    </row>
    <row r="195" spans="2:4">
      <c r="B195" s="26">
        <f t="shared" si="2"/>
        <v>1.9200000000000015</v>
      </c>
      <c r="C195" s="26">
        <f>C194+(k/m)*(L0*D194/(((('comportamento na horizontal'!D194)^2)+(D194^2))^(1/2))-D194)*tau+g*tau</f>
        <v>-0.4293674612164563</v>
      </c>
      <c r="D195" s="26">
        <f>D194+C194*tau+(k/m)*((L0*D194/(('comportamento na horizontal'!D194^2)+(D194^2))^(1/2))-D194)*tau^2+g*tau^2</f>
        <v>-0.73485622066787182</v>
      </c>
    </row>
    <row r="196" spans="2:4">
      <c r="B196" s="26">
        <f t="shared" ref="B196:B259" si="3">B195+tau</f>
        <v>1.9300000000000015</v>
      </c>
      <c r="C196" s="26">
        <f>C195+(k/m)*(L0*D195/(((('comportamento na horizontal'!D195)^2)+(D195^2))^(1/2))-D195)*tau+g*tau</f>
        <v>-0.45729971615326603</v>
      </c>
      <c r="D196" s="26">
        <f>D195+C195*tau+(k/m)*((L0*D195/(('comportamento na horizontal'!D195^2)+(D195^2))^(1/2))-D195)*tau^2+g*tau^2</f>
        <v>-0.73942921782940452</v>
      </c>
    </row>
    <row r="197" spans="2:4">
      <c r="B197" s="26">
        <f t="shared" si="3"/>
        <v>1.9400000000000015</v>
      </c>
      <c r="C197" s="26">
        <f>C196+(k/m)*(L0*D196/(((('comportamento na horizontal'!D196)^2)+(D196^2))^(1/2))-D196)*tau+g*tau</f>
        <v>-0.48296933125559094</v>
      </c>
      <c r="D197" s="26">
        <f>D196+C196*tau+(k/m)*((L0*D196/(('comportamento na horizontal'!D196^2)+(D196^2))^(1/2))-D196)*tau^2+g*tau^2</f>
        <v>-0.74425891114196052</v>
      </c>
    </row>
    <row r="198" spans="2:4">
      <c r="B198" s="26">
        <f t="shared" si="3"/>
        <v>1.9500000000000015</v>
      </c>
      <c r="C198" s="26">
        <f>C197+(k/m)*(L0*D197/(((('comportamento na horizontal'!D197)^2)+(D197^2))^(1/2))-D197)*tau+g*tau</f>
        <v>-0.50625968366941321</v>
      </c>
      <c r="D198" s="26">
        <f>D197+C197*tau+(k/m)*((L0*D197/(('comportamento na horizontal'!D197^2)+(D197^2))^(1/2))-D197)*tau^2+g*tau^2</f>
        <v>-0.7493215079786546</v>
      </c>
    </row>
    <row r="199" spans="2:4">
      <c r="B199" s="26">
        <f t="shared" si="3"/>
        <v>1.9600000000000015</v>
      </c>
      <c r="C199" s="26">
        <f>C198+(k/m)*(L0*D198/(((('comportamento na horizontal'!D198)^2)+(D198^2))^(1/2))-D198)*tau+g*tau</f>
        <v>-0.52706562282543512</v>
      </c>
      <c r="D199" s="26">
        <f>D198+C198*tau+(k/m)*((L0*D198/(('comportamento na horizontal'!D198^2)+(D198^2))^(1/2))-D198)*tau^2+g*tau^2</f>
        <v>-0.75459216420690889</v>
      </c>
    </row>
    <row r="200" spans="2:4">
      <c r="B200" s="26">
        <f t="shared" si="3"/>
        <v>1.9700000000000015</v>
      </c>
      <c r="C200" s="26">
        <f>C199+(k/m)*(L0*D199/(((('comportamento na horizontal'!D199)^2)+(D199^2))^(1/2))-D199)*tau+g*tau</f>
        <v>-0.54529393844868379</v>
      </c>
      <c r="D200" s="26">
        <f>D199+C199*tau+(k/m)*((L0*D199/(('comportamento na horizontal'!D199^2)+(D199^2))^(1/2))-D199)*tau^2+g*tau^2</f>
        <v>-0.76004510359139577</v>
      </c>
    </row>
    <row r="201" spans="2:4">
      <c r="B201" s="26">
        <f t="shared" si="3"/>
        <v>1.9800000000000015</v>
      </c>
      <c r="C201" s="26">
        <f>C200+(k/m)*(L0*D200/(((('comportamento na horizontal'!D200)^2)+(D200^2))^(1/2))-D200)*tau+g*tau</f>
        <v>-0.56086377744747407</v>
      </c>
      <c r="D201" s="26">
        <f>D200+C200*tau+(k/m)*((L0*D200/(('comportamento na horizontal'!D200^2)+(D200^2))^(1/2))-D200)*tau^2+g*tau^2</f>
        <v>-0.7656537413658705</v>
      </c>
    </row>
    <row r="202" spans="2:4">
      <c r="B202" s="26">
        <f t="shared" si="3"/>
        <v>1.9900000000000015</v>
      </c>
      <c r="C202" s="26">
        <f>C201+(k/m)*(L0*D201/(((('comportamento na horizontal'!D201)^2)+(D201^2))^(1/2))-D201)*tau+g*tau</f>
        <v>-0.57370700745215875</v>
      </c>
      <c r="D202" s="26">
        <f>D201+C201*tau+(k/m)*((L0*D201/(('comportamento na horizontal'!D201^2)+(D201^2))^(1/2))-D201)*tau^2+g*tau^2</f>
        <v>-0.77139081144039212</v>
      </c>
    </row>
    <row r="203" spans="2:4">
      <c r="B203" s="26">
        <f t="shared" si="3"/>
        <v>2.0000000000000013</v>
      </c>
      <c r="C203" s="26">
        <f>C202+(k/m)*(L0*D202/(((('comportamento na horizontal'!D202)^2)+(D202^2))^(1/2))-D202)*tau+g*tau</f>
        <v>-0.58376852487507203</v>
      </c>
      <c r="D203" s="26">
        <f>D202+C202*tau+(k/m)*((L0*D202/(('comportamento na horizontal'!D202^2)+(D202^2))^(1/2))-D202)*tau^2+g*tau^2</f>
        <v>-0.77722849668914284</v>
      </c>
    </row>
    <row r="204" spans="2:4">
      <c r="B204" s="26">
        <f t="shared" si="3"/>
        <v>2.0100000000000011</v>
      </c>
      <c r="C204" s="26">
        <f>C203+(k/m)*(L0*D203/(((('comportamento na horizontal'!D203)^2)+(D203^2))^(1/2))-D203)*tau+g*tau</f>
        <v>-0.59100650550407496</v>
      </c>
      <c r="D204" s="26">
        <f>D203+C203*tau+(k/m)*((L0*D203/(('comportamento na horizontal'!D203^2)+(D203^2))^(1/2))-D203)*tau^2+g*tau^2</f>
        <v>-0.78313856174418361</v>
      </c>
    </row>
    <row r="205" spans="2:4">
      <c r="B205" s="26">
        <f t="shared" si="3"/>
        <v>2.0200000000000009</v>
      </c>
      <c r="C205" s="26">
        <f>C204+(k/m)*(L0*D204/(((('comportamento na horizontal'!D204)^2)+(D204^2))^(1/2))-D204)*tau+g*tau</f>
        <v>-0.59539259582277648</v>
      </c>
      <c r="D205" s="26">
        <f>D204+C204*tau+(k/m)*((L0*D204/(('comportamento na horizontal'!D204^2)+(D204^2))^(1/2))-D204)*tau^2+g*tau^2</f>
        <v>-0.78909248770241136</v>
      </c>
    </row>
    <row r="206" spans="2:4">
      <c r="B206" s="26">
        <f t="shared" si="3"/>
        <v>2.0300000000000007</v>
      </c>
      <c r="C206" s="26">
        <f>C205+(k/m)*(L0*D205/(((('comportamento na horizontal'!D205)^2)+(D205^2))^(1/2))-D205)*tau+g*tau</f>
        <v>-0.59691204346899129</v>
      </c>
      <c r="D206" s="26">
        <f>D205+C205*tau+(k/m)*((L0*D205/(('comportamento na horizontal'!D205^2)+(D205^2))^(1/2))-D205)*tau^2+g*tau^2</f>
        <v>-0.79506160813710125</v>
      </c>
    </row>
    <row r="207" spans="2:4">
      <c r="B207" s="26">
        <f t="shared" si="3"/>
        <v>2.0400000000000005</v>
      </c>
      <c r="C207" s="26">
        <f>C206+(k/m)*(L0*D206/(((('comportamento na horizontal'!D206)^2)+(D206^2))^(1/2))-D206)*tau+g*tau</f>
        <v>-0.5955637654962751</v>
      </c>
      <c r="D207" s="26">
        <f>D206+C206*tau+(k/m)*((L0*D206/(('comportamento na horizontal'!D206^2)+(D206^2))^(1/2))-D206)*tau^2+g*tau^2</f>
        <v>-0.80101724579206401</v>
      </c>
    </row>
    <row r="208" spans="2:4">
      <c r="B208" s="26">
        <f t="shared" si="3"/>
        <v>2.0500000000000003</v>
      </c>
      <c r="C208" s="26">
        <f>C207+(k/m)*(L0*D207/(((('comportamento na horizontal'!D207)^2)+(D207^2))^(1/2))-D207)*tau+g*tau</f>
        <v>-0.59136035338753656</v>
      </c>
      <c r="D208" s="26">
        <f>D207+C207*tau+(k/m)*((L0*D207/(('comportamento na horizontal'!D207^2)+(D207^2))^(1/2))-D207)*tau^2+g*tau^2</f>
        <v>-0.80693084932593939</v>
      </c>
    </row>
    <row r="209" spans="2:4">
      <c r="B209" s="26">
        <f t="shared" si="3"/>
        <v>2.06</v>
      </c>
      <c r="C209" s="26">
        <f>C208+(k/m)*(L0*D208/(((('comportamento na horizontal'!D208)^2)+(D208^2))^(1/2))-D208)*tau+g*tau</f>
        <v>-0.58432801408021495</v>
      </c>
      <c r="D209" s="26">
        <f>D208+C208*tau+(k/m)*((L0*D208/(('comportamento na horizontal'!D208^2)+(D208^2))^(1/2))-D208)*tau^2+g*tau^2</f>
        <v>-0.81277412946674155</v>
      </c>
    </row>
    <row r="210" spans="2:4">
      <c r="B210" s="26">
        <f t="shared" si="3"/>
        <v>2.0699999999999998</v>
      </c>
      <c r="C210" s="26">
        <f>C209+(k/m)*(L0*D209/(((('comportamento na horizontal'!D209)^2)+(D209^2))^(1/2))-D209)*tau+g*tau</f>
        <v>-0.57450644659446937</v>
      </c>
      <c r="D210" s="26">
        <f>D209+C209*tau+(k/m)*((L0*D209/(('comportamento na horizontal'!D209^2)+(D209^2))^(1/2))-D209)*tau^2+g*tau^2</f>
        <v>-0.81851919393268624</v>
      </c>
    </row>
    <row r="211" spans="2:4">
      <c r="B211" s="26">
        <f t="shared" si="3"/>
        <v>2.0799999999999996</v>
      </c>
      <c r="C211" s="26">
        <f>C210+(k/m)*(L0*D210/(((('comportamento na horizontal'!D210)^2)+(D210^2))^(1/2))-D210)*tau+g*tau</f>
        <v>-0.56194865420421858</v>
      </c>
      <c r="D211" s="26">
        <f>D210+C210*tau+(k/m)*((L0*D210/(('comportamento na horizontal'!D210^2)+(D210^2))^(1/2))-D210)*tau^2+g*tau^2</f>
        <v>-0.82413868047472838</v>
      </c>
    </row>
    <row r="212" spans="2:4">
      <c r="B212" s="26">
        <f t="shared" si="3"/>
        <v>2.0899999999999994</v>
      </c>
      <c r="C212" s="26">
        <f>C211+(k/m)*(L0*D211/(((('comportamento na horizontal'!D211)^2)+(D211^2))^(1/2))-D211)*tau+g*tau</f>
        <v>-0.54672069245074284</v>
      </c>
      <c r="D212" s="26">
        <f>D211+C211*tau+(k/m)*((L0*D211/(('comportamento na horizontal'!D211^2)+(D211^2))^(1/2))-D211)*tau^2+g*tau^2</f>
        <v>-0.8296058873992358</v>
      </c>
    </row>
    <row r="213" spans="2:4">
      <c r="B213" s="26">
        <f t="shared" si="3"/>
        <v>2.0999999999999992</v>
      </c>
      <c r="C213" s="26">
        <f>C212+(k/m)*(L0*D212/(((('comportamento na horizontal'!D212)^2)+(D212^2))^(1/2))-D212)*tau+g*tau</f>
        <v>-0.52890135366513125</v>
      </c>
      <c r="D213" s="26">
        <f>D212+C212*tau+(k/m)*((L0*D212/(('comportamento na horizontal'!D212^2)+(D212^2))^(1/2))-D212)*tau^2+g*tau^2</f>
        <v>-0.83489490093588714</v>
      </c>
    </row>
    <row r="214" spans="2:4">
      <c r="B214" s="26">
        <f t="shared" si="3"/>
        <v>2.109999999999999</v>
      </c>
      <c r="C214" s="26">
        <f>C213+(k/m)*(L0*D213/(((('comportamento na horizontal'!D213)^2)+(D213^2))^(1/2))-D213)*tau+g*tau</f>
        <v>-0.50858178903464568</v>
      </c>
      <c r="D214" s="26">
        <f>D213+C213*tau+(k/m)*((L0*D213/(('comportamento na horizontal'!D213^2)+(D213^2))^(1/2))-D213)*tau^2+g*tau^2</f>
        <v>-0.8399807188262336</v>
      </c>
    </row>
    <row r="215" spans="2:4">
      <c r="B215" s="26">
        <f t="shared" si="3"/>
        <v>2.1199999999999988</v>
      </c>
      <c r="C215" s="26">
        <f>C214+(k/m)*(L0*D214/(((('comportamento na horizontal'!D214)^2)+(D214^2))^(1/2))-D214)*tau+g*tau</f>
        <v>-0.48586506961493892</v>
      </c>
      <c r="D215" s="26">
        <f>D214+C214*tau+(k/m)*((L0*D214/(('comportamento na horizontal'!D214^2)+(D214^2))^(1/2))-D214)*tau^2+g*tau^2</f>
        <v>-0.84483936952238303</v>
      </c>
    </row>
    <row r="216" spans="2:4">
      <c r="B216" s="26">
        <f t="shared" si="3"/>
        <v>2.1299999999999986</v>
      </c>
      <c r="C216" s="26">
        <f>C215+(k/m)*(L0*D215/(((('comportamento na horizontal'!D215)^2)+(D215^2))^(1/2))-D215)*tau+g*tau</f>
        <v>-0.46086568805127592</v>
      </c>
      <c r="D216" s="26">
        <f>D215+C215*tau+(k/m)*((L0*D215/(('comportamento na horizontal'!D215^2)+(D215^2))^(1/2))-D215)*tau^2+g*tau^2</f>
        <v>-0.84944802640289585</v>
      </c>
    </row>
    <row r="217" spans="2:4">
      <c r="B217" s="26">
        <f t="shared" si="3"/>
        <v>2.1399999999999983</v>
      </c>
      <c r="C217" s="26">
        <f>C216+(k/m)*(L0*D216/(((('comportamento na horizontal'!D216)^2)+(D216^2))^(1/2))-D216)*tau+g*tau</f>
        <v>-0.43370900312412419</v>
      </c>
      <c r="D217" s="26">
        <f>D216+C216*tau+(k/m)*((L0*D216/(('comportamento na horizontal'!D216^2)+(D216^2))^(1/2))-D216)*tau^2+g*tau^2</f>
        <v>-0.85378511643413701</v>
      </c>
    </row>
    <row r="218" spans="2:4">
      <c r="B218" s="26">
        <f t="shared" si="3"/>
        <v>2.1499999999999981</v>
      </c>
      <c r="C218" s="26">
        <f>C217+(k/m)*(L0*D217/(((('comportamento na horizontal'!D217)^2)+(D217^2))^(1/2))-D217)*tau+g*tau</f>
        <v>-0.40453062957477604</v>
      </c>
      <c r="D218" s="26">
        <f>D217+C217*tau+(k/m)*((L0*D217/(('comportamento na horizontal'!D217^2)+(D217^2))^(1/2))-D217)*tau^2+g*tau^2</f>
        <v>-0.85783042272988486</v>
      </c>
    </row>
    <row r="219" spans="2:4">
      <c r="B219" s="26">
        <f t="shared" si="3"/>
        <v>2.1599999999999979</v>
      </c>
      <c r="C219" s="26">
        <f>C218+(k/m)*(L0*D218/(((('comportamento na horizontal'!D218)^2)+(D218^2))^(1/2))-D218)*tau+g*tau</f>
        <v>-0.37347577599248727</v>
      </c>
      <c r="D219" s="26">
        <f>D218+C218*tau+(k/m)*((L0*D218/(('comportamento na horizontal'!D218^2)+(D218^2))^(1/2))-D218)*tau^2+g*tau^2</f>
        <v>-0.86156518048980968</v>
      </c>
    </row>
    <row r="220" spans="2:4">
      <c r="B220" s="26">
        <f t="shared" si="3"/>
        <v>2.1699999999999977</v>
      </c>
      <c r="C220" s="26">
        <f>C219+(k/m)*(L0*D219/(((('comportamento na horizontal'!D219)^2)+(D219^2))^(1/2))-D219)*tau+g*tau</f>
        <v>-0.34069853385378013</v>
      </c>
      <c r="D220" s="26">
        <f>D219+C219*tau+(k/m)*((L0*D219/(('comportamento na horizontal'!D219^2)+(D219^2))^(1/2))-D219)*tau^2+g*tau^2</f>
        <v>-0.86497216582834746</v>
      </c>
    </row>
    <row r="221" spans="2:4">
      <c r="B221" s="26">
        <f t="shared" si="3"/>
        <v>2.1799999999999975</v>
      </c>
      <c r="C221" s="26">
        <f>C220+(k/m)*(L0*D220/(((('comportamento na horizontal'!D220)^2)+(D220^2))^(1/2))-D220)*tau+g*tau</f>
        <v>-0.30636112109520586</v>
      </c>
      <c r="D221" s="26">
        <f>D220+C220*tau+(k/m)*((L0*D220/(('comportamento na horizontal'!D220^2)+(D220^2))^(1/2))-D220)*tau^2+g*tau^2</f>
        <v>-0.86803577703929946</v>
      </c>
    </row>
    <row r="222" spans="2:4">
      <c r="B222" s="26">
        <f t="shared" si="3"/>
        <v>2.1899999999999973</v>
      </c>
      <c r="C222" s="26">
        <f>C221+(k/m)*(L0*D221/(((('comportamento na horizontal'!D221)^2)+(D221^2))^(1/2))-D221)*tau+g*tau</f>
        <v>-0.27063308387142881</v>
      </c>
      <c r="D222" s="26">
        <f>D221+C221*tau+(k/m)*((L0*D221/(('comportamento na horizontal'!D221^2)+(D221^2))^(1/2))-D221)*tau^2+g*tau^2</f>
        <v>-0.87074210787801376</v>
      </c>
    </row>
    <row r="223" spans="2:4">
      <c r="B223" s="26">
        <f t="shared" si="3"/>
        <v>2.1999999999999971</v>
      </c>
      <c r="C223" s="26">
        <f>C222+(k/m)*(L0*D222/(((('comportamento na horizontal'!D222)^2)+(D222^2))^(1/2))-D222)*tau+g*tau</f>
        <v>-0.23369046039969457</v>
      </c>
      <c r="D223" s="26">
        <f>D222+C222*tau+(k/m)*((L0*D222/(('comportamento na horizontal'!D222^2)+(D222^2))^(1/2))-D222)*tau^2+g*tau^2</f>
        <v>-0.8730790124820107</v>
      </c>
    </row>
    <row r="224" spans="2:4">
      <c r="B224" s="26">
        <f t="shared" si="3"/>
        <v>2.2099999999999969</v>
      </c>
      <c r="C224" s="26">
        <f>C223+(k/m)*(L0*D223/(((('comportamento na horizontal'!D223)^2)+(D223^2))^(1/2))-D223)*tau+g*tau</f>
        <v>-0.19571491101851796</v>
      </c>
      <c r="D224" s="26">
        <f>D223+C223*tau+(k/m)*((L0*D223/(('comportamento na horizontal'!D223^2)+(D223^2))^(1/2))-D223)*tau^2+g*tau^2</f>
        <v>-0.87503616159219588</v>
      </c>
    </row>
    <row r="225" spans="2:4">
      <c r="B225" s="26">
        <f t="shared" si="3"/>
        <v>2.2199999999999966</v>
      </c>
      <c r="C225" s="26">
        <f>C224+(k/m)*(L0*D224/(((('comportamento na horizontal'!D224)^2)+(D224^2))^(1/2))-D224)*tau+g*tau</f>
        <v>-0.1568928187919286</v>
      </c>
      <c r="D225" s="26">
        <f>D224+C224*tau+(k/m)*((L0*D224/(('comportamento na horizontal'!D224^2)+(D224^2))^(1/2))-D224)*tau^2+g*tau^2</f>
        <v>-0.8766050897801152</v>
      </c>
    </row>
    <row r="226" spans="2:4">
      <c r="B226" s="26">
        <f t="shared" si="3"/>
        <v>2.2299999999999964</v>
      </c>
      <c r="C226" s="26">
        <f>C225+(k/m)*(L0*D225/(((('comportamento na horizontal'!D225)^2)+(D225^2))^(1/2))-D225)*tau+g*tau</f>
        <v>-0.11741436517018905</v>
      </c>
      <c r="D226" s="26">
        <f>D225+C225*tau+(k/m)*((L0*D225/(('comportamento na horizontal'!D225^2)+(D225^2))^(1/2))-D225)*tau^2+g*tau^2</f>
        <v>-0.87777923343181707</v>
      </c>
    </row>
    <row r="227" spans="2:4">
      <c r="B227" s="26">
        <f t="shared" si="3"/>
        <v>2.2399999999999962</v>
      </c>
      <c r="C227" s="26">
        <f>C226+(k/m)*(L0*D226/(((('comportamento na horizontal'!D226)^2)+(D226^2))^(1/2))-D226)*tau+g*tau</f>
        <v>-7.7472585373039665E-2</v>
      </c>
      <c r="D227" s="26">
        <f>D226+C226*tau+(k/m)*((L0*D226/(('comportamento na horizontal'!D226^2)+(D226^2))^(1/2))-D226)*tau^2+g*tau^2</f>
        <v>-0.87855395928554747</v>
      </c>
    </row>
    <row r="228" spans="2:4">
      <c r="B228" s="26">
        <f t="shared" si="3"/>
        <v>2.249999999999996</v>
      </c>
      <c r="C228" s="26">
        <f>C227+(k/m)*(L0*D227/(((('comportamento na horizontal'!D227)^2)+(D227^2))^(1/2))-D227)*tau+g*tau</f>
        <v>-3.7262408291889981E-2</v>
      </c>
      <c r="D228" s="26">
        <f>D227+C227*tau+(k/m)*((L0*D227/(('comportamento na horizontal'!D227^2)+(D227^2))^(1/2))-D227)*tau^2+g*tau^2</f>
        <v>-0.87892658336846641</v>
      </c>
    </row>
    <row r="229" spans="2:4">
      <c r="B229" s="26">
        <f t="shared" si="3"/>
        <v>2.2599999999999958</v>
      </c>
      <c r="C229" s="26">
        <f>C228+(k/m)*(L0*D228/(((('comportamento na horizontal'!D228)^2)+(D228^2))^(1/2))-D228)*tau+g*tau</f>
        <v>3.0203141872783001E-3</v>
      </c>
      <c r="D229" s="26">
        <f>D228+C228*tau+(k/m)*((L0*D228/(('comportamento na horizontal'!D228^2)+(D228^2))^(1/2))-D228)*tau^2+g*tau^2</f>
        <v>-0.87889638022659367</v>
      </c>
    </row>
    <row r="230" spans="2:4">
      <c r="B230" s="26">
        <f t="shared" si="3"/>
        <v>2.2699999999999956</v>
      </c>
      <c r="C230" s="26">
        <f>C229+(k/m)*(L0*D229/(((('comportamento na horizontal'!D229)^2)+(D229^2))^(1/2))-D229)*tau+g*tau</f>
        <v>4.3179783458319299E-2</v>
      </c>
      <c r="D230" s="26">
        <f>D229+C229*tau+(k/m)*((L0*D229/(('comportamento na horizontal'!D229^2)+(D229^2))^(1/2))-D229)*tau^2+g*tau^2</f>
        <v>-0.87846458239201053</v>
      </c>
    </row>
    <row r="231" spans="2:4">
      <c r="B231" s="26">
        <f t="shared" si="3"/>
        <v>2.2799999999999954</v>
      </c>
      <c r="C231" s="26">
        <f>C230+(k/m)*(L0*D230/(((('comportamento na horizontal'!D230)^2)+(D230^2))^(1/2))-D230)*tau+g*tau</f>
        <v>8.3021231029618642E-2</v>
      </c>
      <c r="D231" s="26">
        <f>D230+C230*tau+(k/m)*((L0*D230/(('comportamento na horizontal'!D230^2)+(D230^2))^(1/2))-D230)*tau^2+g*tau^2</f>
        <v>-0.8776343700817143</v>
      </c>
    </row>
    <row r="232" spans="2:4">
      <c r="B232" s="26">
        <f t="shared" si="3"/>
        <v>2.2899999999999952</v>
      </c>
      <c r="C232" s="26">
        <f>C231+(k/m)*(L0*D231/(((('comportamento na horizontal'!D231)^2)+(D231^2))^(1/2))-D231)*tau+g*tau</f>
        <v>0.12235189085212567</v>
      </c>
      <c r="D232" s="26">
        <f>D231+C231*tau+(k/m)*((L0*D231/(('comportamento na horizontal'!D231^2)+(D231^2))^(1/2))-D231)*tau^2+g*tau^2</f>
        <v>-0.87641085117319295</v>
      </c>
    </row>
    <row r="233" spans="2:4">
      <c r="B233" s="26">
        <f t="shared" si="3"/>
        <v>2.2999999999999949</v>
      </c>
      <c r="C233" s="26">
        <f>C232+(k/m)*(L0*D232/(((('comportamento na horizontal'!D232)^2)+(D232^2))^(1/2))-D232)*tau+g*tau</f>
        <v>0.16098196206885515</v>
      </c>
      <c r="D233" s="26">
        <f>D232+C232*tau+(k/m)*((L0*D232/(('comportamento na horizontal'!D232^2)+(D232^2))^(1/2))-D232)*tau^2+g*tau^2</f>
        <v>-0.87480103155250444</v>
      </c>
    </row>
    <row r="234" spans="2:4">
      <c r="B234" s="26">
        <f t="shared" si="3"/>
        <v>2.3099999999999947</v>
      </c>
      <c r="C234" s="26">
        <f>C233+(k/m)*(L0*D233/(((('comportamento na horizontal'!D233)^2)+(D233^2))^(1/2))-D233)*tau+g*tau</f>
        <v>0.19872555713393145</v>
      </c>
      <c r="D234" s="26">
        <f>D233+C233*tau+(k/m)*((L0*D233/(('comportamento na horizontal'!D233^2)+(D233^2))^(1/2))-D233)*tau^2+g*tau^2</f>
        <v>-0.87281377598116516</v>
      </c>
    </row>
    <row r="235" spans="2:4">
      <c r="B235" s="26">
        <f t="shared" si="3"/>
        <v>2.3199999999999945</v>
      </c>
      <c r="C235" s="26">
        <f>C234+(k/m)*(L0*D234/(((('comportamento na horizontal'!D234)^2)+(D234^2))^(1/2))-D234)*tau+g*tau</f>
        <v>0.23540163029386671</v>
      </c>
      <c r="D235" s="26">
        <f>D234+C234*tau+(k/m)*((L0*D234/(('comportamento na horizontal'!D234^2)+(D234^2))^(1/2))-D234)*tau^2+g*tau^2</f>
        <v>-0.87045975967822653</v>
      </c>
    </row>
    <row r="236" spans="2:4">
      <c r="B236" s="26">
        <f t="shared" si="3"/>
        <v>2.3299999999999943</v>
      </c>
      <c r="C236" s="26">
        <f>C235+(k/m)*(L0*D235/(((('comportamento na horizontal'!D235)^2)+(D235^2))^(1/2))-D235)*tau+g*tau</f>
        <v>0.27083488149287271</v>
      </c>
      <c r="D236" s="26">
        <f>D235+C235*tau+(k/m)*((L0*D235/(('comportamento na horizontal'!D235^2)+(D235^2))^(1/2))-D235)*tau^2+g*tau^2</f>
        <v>-0.86775141086329788</v>
      </c>
    </row>
    <row r="237" spans="2:4">
      <c r="B237" s="26">
        <f t="shared" si="3"/>
        <v>2.3399999999999941</v>
      </c>
      <c r="C237" s="26">
        <f>C236+(k/m)*(L0*D236/(((('comportamento na horizontal'!D236)^2)+(D236^2))^(1/2))-D236)*tau+g*tau</f>
        <v>0.30485663085742321</v>
      </c>
      <c r="D237" s="26">
        <f>D236+C236*tau+(k/m)*((L0*D236/(('comportamento na horizontal'!D236^2)+(D236^2))^(1/2))-D236)*tau^2+g*tau^2</f>
        <v>-0.86470284455472357</v>
      </c>
    </row>
    <row r="238" spans="2:4">
      <c r="B238" s="26">
        <f t="shared" si="3"/>
        <v>2.3499999999999939</v>
      </c>
      <c r="C238" s="26">
        <f>C237+(k/m)*(L0*D237/(((('comportamento na horizontal'!D237)^2)+(D237^2))^(1/2))-D237)*tau+g*tau</f>
        <v>0.33730565903286114</v>
      </c>
      <c r="D238" s="26">
        <f>D237+C237*tau+(k/m)*((L0*D237/(('comportamento na horizontal'!D237^2)+(D237^2))^(1/2))-D237)*tau^2+g*tau^2</f>
        <v>-0.86132978796439497</v>
      </c>
    </row>
    <row r="239" spans="2:4">
      <c r="B239" s="26">
        <f t="shared" si="3"/>
        <v>2.3599999999999937</v>
      </c>
      <c r="C239" s="26">
        <f>C238+(k/m)*(L0*D238/(((('comportamento na horizontal'!D238)^2)+(D238^2))^(1/2))-D238)*tau+g*tau</f>
        <v>0.36802900878648925</v>
      </c>
      <c r="D239" s="26">
        <f>D238+C238*tau+(k/m)*((L0*D238/(('comportamento na horizontal'!D238^2)+(D238^2))^(1/2))-D238)*tau^2+g*tau^2</f>
        <v>-0.85764949787653011</v>
      </c>
    </row>
    <row r="240" spans="2:4">
      <c r="B240" s="26">
        <f t="shared" si="3"/>
        <v>2.3699999999999934</v>
      </c>
      <c r="C240" s="26">
        <f>C239+(k/m)*(L0*D239/(((('comportamento na horizontal'!D239)^2)+(D239^2))^(1/2))-D239)*tau+g*tau</f>
        <v>0.39688274345725771</v>
      </c>
      <c r="D240" s="26">
        <f>D239+C239*tau+(k/m)*((L0*D239/(('comportamento na horizontal'!D239^2)+(D239^2))^(1/2))-D239)*tau^2+g*tau^2</f>
        <v>-0.85368067044195761</v>
      </c>
    </row>
    <row r="241" spans="2:4">
      <c r="B241" s="26">
        <f t="shared" si="3"/>
        <v>2.3799999999999932</v>
      </c>
      <c r="C241" s="26">
        <f>C240+(k/m)*(L0*D240/(((('comportamento na horizontal'!D240)^2)+(D240^2))^(1/2))-D240)*tau+g*tau</f>
        <v>0.42373265802193127</v>
      </c>
      <c r="D241" s="26">
        <f>D240+C240*tau+(k/m)*((L0*D240/(('comportamento na horizontal'!D240^2)+(D240^2))^(1/2))-D240)*tau^2+g*tau^2</f>
        <v>-0.84944334386173825</v>
      </c>
    </row>
    <row r="242" spans="2:4">
      <c r="B242" s="26">
        <f t="shared" si="3"/>
        <v>2.389999999999993</v>
      </c>
      <c r="C242" s="26">
        <f>C241+(k/m)*(L0*D241/(((('comportamento na horizontal'!D241)^2)+(D241^2))^(1/2))-D241)*tau+g*tau</f>
        <v>0.44845493876162823</v>
      </c>
      <c r="D242" s="26">
        <f>D241+C241*tau+(k/m)*((L0*D241/(('comportamento na horizontal'!D241^2)+(D241^2))^(1/2))-D241)*tau^2+g*tau^2</f>
        <v>-0.84495879447412192</v>
      </c>
    </row>
    <row r="243" spans="2:4">
      <c r="B243" s="26">
        <f t="shared" si="3"/>
        <v>2.3999999999999928</v>
      </c>
      <c r="C243" s="26">
        <f>C242+(k/m)*(L0*D242/(((('comportamento na horizontal'!D242)^2)+(D242^2))^(1/2))-D242)*tau+g*tau</f>
        <v>0.4709367677511419</v>
      </c>
      <c r="D243" s="26">
        <f>D242+C242*tau+(k/m)*((L0*D242/(('comportamento na horizontal'!D242^2)+(D242^2))^(1/2))-D242)*tau^2+g*tau^2</f>
        <v>-0.84024942679661041</v>
      </c>
    </row>
    <row r="244" spans="2:4">
      <c r="B244" s="26">
        <f t="shared" si="3"/>
        <v>2.4099999999999926</v>
      </c>
      <c r="C244" s="26">
        <f>C243+(k/m)*(L0*D243/(((('comportamento na horizontal'!D243)^2)+(D243^2))^(1/2))-D243)*tau+g*tau</f>
        <v>0.49107686865682154</v>
      </c>
      <c r="D244" s="26">
        <f>D243+C243*tau+(k/m)*((L0*D243/(('comportamento na horizontal'!D243^2)+(D243^2))^(1/2))-D243)*tau^2+g*tau^2</f>
        <v>-0.83533865811004226</v>
      </c>
    </row>
    <row r="245" spans="2:4">
      <c r="B245" s="26">
        <f t="shared" si="3"/>
        <v>2.4199999999999924</v>
      </c>
      <c r="C245" s="26">
        <f>C244+(k/m)*(L0*D244/(((('comportamento na horizontal'!D244)^2)+(D244^2))^(1/2))-D244)*tau+g*tau</f>
        <v>0.50878599061746499</v>
      </c>
      <c r="D245" s="26">
        <f>D244+C244*tau+(k/m)*((L0*D244/(('comportamento na horizontal'!D244^2)+(D244^2))^(1/2))-D244)*tau^2+g*tau^2</f>
        <v>-0.8302507982038676</v>
      </c>
    </row>
    <row r="246" spans="2:4">
      <c r="B246" s="26">
        <f t="shared" si="3"/>
        <v>2.4299999999999922</v>
      </c>
      <c r="C246" s="26">
        <f>C245+(k/m)*(L0*D245/(((('comportamento na horizontal'!D245)^2)+(D245^2))^(1/2))-D245)*tau+g*tau</f>
        <v>0.52398732729713859</v>
      </c>
      <c r="D246" s="26">
        <f>D245+C245*tau+(k/m)*((L0*D245/(('comportamento na horizontal'!D245^2)+(D245^2))^(1/2))-D245)*tau^2+g*tau^2</f>
        <v>-0.82501092493089623</v>
      </c>
    </row>
    <row r="247" spans="2:4">
      <c r="B247" s="26">
        <f t="shared" si="3"/>
        <v>2.439999999999992</v>
      </c>
      <c r="C247" s="26">
        <f>C246+(k/m)*(L0*D246/(((('comportamento na horizontal'!D246)^2)+(D246^2))^(1/2))-D246)*tau+g*tau</f>
        <v>0.53661686853959523</v>
      </c>
      <c r="D247" s="26">
        <f>D246+C246*tau+(k/m)*((L0*D246/(('comportamento na horizontal'!D246^2)+(D246^2))^(1/2))-D246)*tau^2+g*tau^2</f>
        <v>-0.81964475624550026</v>
      </c>
    </row>
    <row r="248" spans="2:4">
      <c r="B248" s="26">
        <f t="shared" si="3"/>
        <v>2.4499999999999917</v>
      </c>
      <c r="C248" s="26">
        <f>C247+(k/m)*(L0*D247/(((('comportamento na horizontal'!D247)^2)+(D247^2))^(1/2))-D247)*tau+g*tau</f>
        <v>0.54662368242143788</v>
      </c>
      <c r="D248" s="26">
        <f>D247+C247*tau+(k/m)*((L0*D247/(('comportamento na horizontal'!D247^2)+(D247^2))^(1/2))-D247)*tau^2+g*tau^2</f>
        <v>-0.81417851942128583</v>
      </c>
    </row>
    <row r="249" spans="2:4">
      <c r="B249" s="26">
        <f t="shared" si="3"/>
        <v>2.4599999999999915</v>
      </c>
      <c r="C249" s="26">
        <f>C248+(k/m)*(L0*D248/(((('comportamento na horizontal'!D248)^2)+(D248^2))^(1/2))-D248)*tau+g*tau</f>
        <v>0.55397012589564909</v>
      </c>
      <c r="D249" s="26">
        <f>D248+C248*tau+(k/m)*((L0*D248/(('comportamento na horizontal'!D248^2)+(D248^2))^(1/2))-D248)*tau^2+g*tau^2</f>
        <v>-0.8086388181623293</v>
      </c>
    </row>
    <row r="250" spans="2:4">
      <c r="B250" s="26">
        <f t="shared" si="3"/>
        <v>2.4699999999999913</v>
      </c>
      <c r="C250" s="26">
        <f>C249+(k/m)*(L0*D249/(((('comportamento na horizontal'!D249)^2)+(D249^2))^(1/2))-D249)*tau+g*tau</f>
        <v>0.55863198263856695</v>
      </c>
      <c r="D250" s="26">
        <f>D249+C249*tau+(k/m)*((L0*D249/(('comportamento na horizontal'!D249^2)+(D249^2))^(1/2))-D249)*tau^2+g*tau^2</f>
        <v>-0.80305249833594361</v>
      </c>
    </row>
    <row r="251" spans="2:4">
      <c r="B251" s="26">
        <f t="shared" si="3"/>
        <v>2.4799999999999911</v>
      </c>
      <c r="C251" s="26">
        <f>C250+(k/m)*(L0*D250/(((('comportamento na horizontal'!D250)^2)+(D250^2))^(1/2))-D250)*tau+g*tau</f>
        <v>0.56059852716141323</v>
      </c>
      <c r="D251" s="26">
        <f>D250+C250*tau+(k/m)*((L0*D250/(('comportamento na horizontal'!D250^2)+(D250^2))^(1/2))-D250)*tau^2+g*tau^2</f>
        <v>-0.79744651306432945</v>
      </c>
    </row>
    <row r="252" spans="2:4">
      <c r="B252" s="26">
        <f t="shared" si="3"/>
        <v>2.4899999999999909</v>
      </c>
      <c r="C252" s="26">
        <f>C251+(k/m)*(L0*D251/(((('comportamento na horizontal'!D251)^2)+(D251^2))^(1/2))-D251)*tau+g*tau</f>
        <v>0.55987251472107247</v>
      </c>
      <c r="D252" s="26">
        <f>D251+C251*tau+(k/m)*((L0*D251/(('comportamento na horizontal'!D251^2)+(D251^2))^(1/2))-D251)*tau^2+g*tau^2</f>
        <v>-0.79184778791711874</v>
      </c>
    </row>
    <row r="253" spans="2:4">
      <c r="B253" s="26">
        <f t="shared" si="3"/>
        <v>2.4999999999999907</v>
      </c>
      <c r="C253" s="26">
        <f>C252+(k/m)*(L0*D252/(((('comportamento na horizontal'!D252)^2)+(D252^2))^(1/2))-D252)*tau+g*tau</f>
        <v>0.55647009706221828</v>
      </c>
      <c r="D253" s="26">
        <f>D252+C252*tau+(k/m)*((L0*D252/(('comportamento na horizontal'!D252^2)+(D252^2))^(1/2))-D252)*tau^2+g*tau^2</f>
        <v>-0.78628308694649651</v>
      </c>
    </row>
    <row r="254" spans="2:4">
      <c r="B254" s="26">
        <f t="shared" si="3"/>
        <v>2.5099999999999905</v>
      </c>
      <c r="C254" s="26">
        <f>C253+(k/m)*(L0*D253/(((('comportamento na horizontal'!D253)^2)+(D253^2))^(1/2))-D253)*tau+g*tau</f>
        <v>0.55042066454141703</v>
      </c>
      <c r="D254" s="26">
        <f>D253+C253*tau+(k/m)*((L0*D253/(('comportamento na horizontal'!D253^2)+(D253^2))^(1/2))-D253)*tau^2+g*tau^2</f>
        <v>-0.78077888030108233</v>
      </c>
    </row>
    <row r="255" spans="2:4">
      <c r="B255" s="26">
        <f t="shared" si="3"/>
        <v>2.5199999999999902</v>
      </c>
      <c r="C255" s="26">
        <f>C254+(k/m)*(L0*D254/(((('comportamento na horizontal'!D254)^2)+(D254^2))^(1/2))-D254)*tau+g*tau</f>
        <v>0.54176661571970641</v>
      </c>
      <c r="D255" s="26">
        <f>D254+C254*tau+(k/m)*((L0*D254/(('comportamento na horizontal'!D254^2)+(D254^2))^(1/2))-D254)*tau^2+g*tau^2</f>
        <v>-0.77536121414388526</v>
      </c>
    </row>
    <row r="256" spans="2:4">
      <c r="B256" s="26">
        <f t="shared" si="3"/>
        <v>2.52999999999999</v>
      </c>
      <c r="C256" s="26">
        <f>C255+(k/m)*(L0*D255/(((('comportamento na horizontal'!D255)^2)+(D255^2))^(1/2))-D255)*tau+g*tau</f>
        <v>0.5305630560583342</v>
      </c>
      <c r="D256" s="26">
        <f>D255+C255*tau+(k/m)*((L0*D255/(('comportamento na horizontal'!D255^2)+(D255^2))^(1/2))-D255)*tau^2+g*tau^2</f>
        <v>-0.77005558358330195</v>
      </c>
    </row>
    <row r="257" spans="2:4">
      <c r="B257" s="26">
        <f t="shared" si="3"/>
        <v>2.5399999999999898</v>
      </c>
      <c r="C257" s="26">
        <f>C256+(k/m)*(L0*D256/(((('comportamento na horizontal'!D256)^2)+(D256^2))^(1/2))-D256)*tau+g*tau</f>
        <v>0.51687742790646596</v>
      </c>
      <c r="D257" s="26">
        <f>D256+C256*tau+(k/m)*((L0*D256/(('comportamento na horizontal'!D256^2)+(D256^2))^(1/2))-D256)*tau^2+g*tau^2</f>
        <v>-0.76488680930423736</v>
      </c>
    </row>
    <row r="258" spans="2:4">
      <c r="B258" s="26">
        <f t="shared" si="3"/>
        <v>2.5499999999999896</v>
      </c>
      <c r="C258" s="26">
        <f>C257+(k/m)*(L0*D257/(((('comportamento na horizontal'!D257)^2)+(D257^2))^(1/2))-D257)*tau+g*tau</f>
        <v>0.50078907452196997</v>
      </c>
      <c r="D258" s="26">
        <f>D257+C257*tau+(k/m)*((L0*D257/(('comportamento na horizontal'!D257^2)+(D257^2))^(1/2))-D257)*tau^2+g*tau^2</f>
        <v>-0.75987891855901757</v>
      </c>
    </row>
    <row r="259" spans="2:4">
      <c r="B259" s="26">
        <f t="shared" si="3"/>
        <v>2.5599999999999894</v>
      </c>
      <c r="C259" s="26">
        <f>C258+(k/m)*(L0*D258/(((('comportamento na horizontal'!D258)^2)+(D258^2))^(1/2))-D258)*tau+g*tau</f>
        <v>0.48238874140776422</v>
      </c>
      <c r="D259" s="26">
        <f>D258+C258*tau+(k/m)*((L0*D258/(('comportamento na horizontal'!D258^2)+(D258^2))^(1/2))-D258)*tau^2+g*tau^2</f>
        <v>-0.75505503114493999</v>
      </c>
    </row>
    <row r="260" spans="2:4">
      <c r="B260" s="26">
        <f t="shared" ref="B260:B323" si="4">B259+tau</f>
        <v>2.5699999999999892</v>
      </c>
      <c r="C260" s="26">
        <f>C259+(k/m)*(L0*D259/(((('comportamento na horizontal'!D259)^2)+(D259^2))^(1/2))-D259)*tau+g*tau</f>
        <v>0.46177801876638302</v>
      </c>
      <c r="D260" s="26">
        <f>D259+C259*tau+(k/m)*((L0*D259/(('comportamento na horizontal'!D259^2)+(D259^2))^(1/2))-D259)*tau^2+g*tau^2</f>
        <v>-0.75043725095727609</v>
      </c>
    </row>
    <row r="261" spans="2:4">
      <c r="B261" s="26">
        <f t="shared" si="4"/>
        <v>2.579999999999989</v>
      </c>
      <c r="C261" s="26">
        <f>C260+(k/m)*(L0*D260/(((('comportamento na horizontal'!D260)^2)+(D260^2))^(1/2))-D260)*tau+g*tau</f>
        <v>0.43906872936316244</v>
      </c>
      <c r="D261" s="26">
        <f>D260+C260*tau+(k/m)*((L0*D260/(('comportamento na horizontal'!D260^2)+(D260^2))^(1/2))-D260)*tau^2+g*tau^2</f>
        <v>-0.74604656366364452</v>
      </c>
    </row>
    <row r="262" spans="2:4">
      <c r="B262" s="26">
        <f t="shared" si="4"/>
        <v>2.5899999999999888</v>
      </c>
      <c r="C262" s="26">
        <f>C261+(k/m)*(L0*D261/(((('comportamento na horizontal'!D261)^2)+(D261^2))^(1/2))-D261)*tau+g*tau</f>
        <v>0.41438226653201105</v>
      </c>
      <c r="D262" s="26">
        <f>D261+C261*tau+(k/m)*((L0*D261/(('comportamento na horizontal'!D261^2)+(D261^2))^(1/2))-D261)*tau^2+g*tau^2</f>
        <v>-0.74190274099832432</v>
      </c>
    </row>
    <row r="263" spans="2:4">
      <c r="B263" s="26">
        <f t="shared" si="4"/>
        <v>2.5999999999999885</v>
      </c>
      <c r="C263" s="26">
        <f>C262+(k/m)*(L0*D262/(((('comportamento na horizontal'!D262)^2)+(D262^2))^(1/2))-D262)*tau+g*tau</f>
        <v>0.38784888744530777</v>
      </c>
      <c r="D263" s="26">
        <f>D262+C262*tau+(k/m)*((L0*D262/(('comportamento na horizontal'!D262^2)+(D262^2))^(1/2))-D262)*tau^2+g*tau^2</f>
        <v>-0.73802425212387124</v>
      </c>
    </row>
    <row r="264" spans="2:4">
      <c r="B264" s="26">
        <f t="shared" si="4"/>
        <v>2.6099999999999883</v>
      </c>
      <c r="C264" s="26">
        <f>C263+(k/m)*(L0*D263/(((('comportamento na horizontal'!D263)^2)+(D263^2))^(1/2))-D263)*tau+g*tau</f>
        <v>0.35960696708979989</v>
      </c>
      <c r="D264" s="26">
        <f>D263+C263*tau+(k/m)*((L0*D263/(('comportamento na horizontal'!D263^2)+(D263^2))^(1/2))-D263)*tau^2+g*tau^2</f>
        <v>-0.73442818245297325</v>
      </c>
    </row>
    <row r="265" spans="2:4">
      <c r="B265" s="26">
        <f t="shared" si="4"/>
        <v>2.6199999999999881</v>
      </c>
      <c r="C265" s="26">
        <f>C264+(k/m)*(L0*D264/(((('comportamento na horizontal'!D264)^2)+(D264^2))^(1/2))-D264)*tau+g*tau</f>
        <v>0.32980221863338943</v>
      </c>
      <c r="D265" s="26">
        <f>D264+C264*tau+(k/m)*((L0*D264/(('comportamento na horizontal'!D264^2)+(D264^2))^(1/2))-D264)*tau^2+g*tau^2</f>
        <v>-0.73113016026663935</v>
      </c>
    </row>
    <row r="266" spans="2:4">
      <c r="B266" s="26">
        <f t="shared" si="4"/>
        <v>2.6299999999999879</v>
      </c>
      <c r="C266" s="26">
        <f>C265+(k/m)*(L0*D265/(((('comportamento na horizontal'!D265)^2)+(D265^2))^(1/2))-D265)*tau+g*tau</f>
        <v>0.29858688602522165</v>
      </c>
      <c r="D266" s="26">
        <f>D265+C265*tau+(k/m)*((L0*D265/(('comportamento na horizontal'!D265^2)+(D265^2))^(1/2))-D265)*tau^2+g*tau^2</f>
        <v>-0.72814429140638715</v>
      </c>
    </row>
    <row r="267" spans="2:4">
      <c r="B267" s="26">
        <f t="shared" si="4"/>
        <v>2.6399999999999877</v>
      </c>
      <c r="C267" s="26">
        <f>C266+(k/m)*(L0*D266/(((('comportamento na horizontal'!D266)^2)+(D266^2))^(1/2))-D266)*tau+g*tau</f>
        <v>0.26611891473786131</v>
      </c>
      <c r="D267" s="26">
        <f>D266+C266*tau+(k/m)*((L0*D266/(('comportamento na horizontal'!D266^2)+(D266^2))^(1/2))-D266)*tau^2+g*tau^2</f>
        <v>-0.72548310225900858</v>
      </c>
    </row>
    <row r="268" spans="2:4">
      <c r="B268" s="26">
        <f t="shared" si="4"/>
        <v>2.6499999999999875</v>
      </c>
      <c r="C268" s="26">
        <f>C267+(k/m)*(L0*D267/(((('comportamento na horizontal'!D267)^2)+(D267^2))^(1/2))-D267)*tau+g*tau</f>
        <v>0.23256110653297987</v>
      </c>
      <c r="D268" s="26">
        <f>D267+C267*tau+(k/m)*((L0*D267/(('comportamento na horizontal'!D267^2)+(D267^2))^(1/2))-D267)*tau^2+g*tau^2</f>
        <v>-0.72315749119367878</v>
      </c>
    </row>
    <row r="269" spans="2:4">
      <c r="B269" s="26">
        <f t="shared" si="4"/>
        <v>2.6599999999999873</v>
      </c>
      <c r="C269" s="26">
        <f>C268+(k/m)*(L0*D268/(((('comportamento na horizontal'!D268)^2)+(D268^2))^(1/2))-D268)*tau+g*tau</f>
        <v>0.19808026401180576</v>
      </c>
      <c r="D269" s="26">
        <f>D268+C268*tau+(k/m)*((L0*D268/(('comportamento na horizontal'!D268^2)+(D268^2))^(1/2))-D268)*tau^2+g*tau^2</f>
        <v>-0.72117668855356076</v>
      </c>
    </row>
    <row r="270" spans="2:4">
      <c r="B270" s="26">
        <f t="shared" si="4"/>
        <v>2.6699999999999871</v>
      </c>
      <c r="C270" s="26">
        <f>C269+(k/m)*(L0*D269/(((('comportamento na horizontal'!D269)^2)+(D269^2))^(1/2))-D269)*tau+g*tau</f>
        <v>0.16284633050320516</v>
      </c>
      <c r="D270" s="26">
        <f>D269+C269*tau+(k/m)*((L0*D269/(('comportamento na horizontal'!D269^2)+(D269^2))^(1/2))-D269)*tau^2+g*tau^2</f>
        <v>-0.71954822524852879</v>
      </c>
    </row>
    <row r="271" spans="2:4">
      <c r="B271" s="26">
        <f t="shared" si="4"/>
        <v>2.6799999999999868</v>
      </c>
      <c r="C271" s="26">
        <f>C270+(k/m)*(L0*D270/(((('comportamento na horizontal'!D270)^2)+(D270^2))^(1/2))-D270)*tau+g*tau</f>
        <v>0.12703153055396682</v>
      </c>
      <c r="D271" s="26">
        <f>D270+C270*tau+(k/m)*((L0*D270/(('comportamento na horizontal'!D270^2)+(D270^2))^(1/2))-D270)*tau^2+g*tau^2</f>
        <v>-0.71827790994298912</v>
      </c>
    </row>
    <row r="272" spans="2:4">
      <c r="B272" s="26">
        <f t="shared" si="4"/>
        <v>2.6899999999999866</v>
      </c>
      <c r="C272" s="26">
        <f>C271+(k/m)*(L0*D271/(((('comportamento na horizontal'!D271)^2)+(D271^2))^(1/2))-D271)*tau+g*tau</f>
        <v>9.0809515929330148E-2</v>
      </c>
      <c r="D272" s="26">
        <f>D271+C271*tau+(k/m)*((L0*D271/(('comportamento na horizontal'!D271^2)+(D271^2))^(1/2))-D271)*tau^2+g*tau^2</f>
        <v>-0.71736981478369577</v>
      </c>
    </row>
    <row r="273" spans="2:4">
      <c r="B273" s="26">
        <f t="shared" si="4"/>
        <v>2.6999999999999864</v>
      </c>
      <c r="C273" s="26">
        <f>C272+(k/m)*(L0*D272/(((('comportamento na horizontal'!D272)^2)+(D272^2))^(1/2))-D272)*tau+g*tau</f>
        <v>5.4354521621569563E-2</v>
      </c>
      <c r="D273" s="26">
        <f>D272+C272*tau+(k/m)*((L0*D272/(('comportamento na horizontal'!D272^2)+(D272^2))^(1/2))-D272)*tau^2+g*tau^2</f>
        <v>-0.71682626956747997</v>
      </c>
    </row>
    <row r="274" spans="2:4">
      <c r="B274" s="26">
        <f t="shared" si="4"/>
        <v>2.7099999999999862</v>
      </c>
      <c r="C274" s="26">
        <f>C273+(k/m)*(L0*D273/(((('comportamento na horizontal'!D273)^2)+(D273^2))^(1/2))-D273)*tau+g*tau</f>
        <v>1.78405359171874E-2</v>
      </c>
      <c r="D274" s="26">
        <f>D273+C273*tau+(k/m)*((L0*D273/(('comportamento na horizontal'!D273^2)+(D273^2))^(1/2))-D273)*tau^2+g*tau^2</f>
        <v>-0.71664786420830806</v>
      </c>
    </row>
    <row r="275" spans="2:4">
      <c r="B275" s="26">
        <f t="shared" si="4"/>
        <v>2.719999999999986</v>
      </c>
      <c r="C275" s="26">
        <f>C274+(k/m)*(L0*D274/(((('comportamento na horizontal'!D274)^2)+(D274^2))^(1/2))-D274)*tau+g*tau</f>
        <v>-1.8559511893166458E-2</v>
      </c>
      <c r="D275" s="26">
        <f>D274+C274*tau+(k/m)*((L0*D274/(('comportamento na horizontal'!D274^2)+(D274^2))^(1/2))-D274)*tau^2+g*tau^2</f>
        <v>-0.71683345932723974</v>
      </c>
    </row>
    <row r="276" spans="2:4">
      <c r="B276" s="26">
        <f t="shared" si="4"/>
        <v>2.7299999999999858</v>
      </c>
      <c r="C276" s="26">
        <f>C275+(k/m)*(L0*D275/(((('comportamento na horizontal'!D275)^2)+(D275^2))^(1/2))-D275)*tau+g*tau</f>
        <v>-5.4674543045489438E-2</v>
      </c>
      <c r="D276" s="26">
        <f>D275+C275*tau+(k/m)*((L0*D275/(('comportamento na horizontal'!D275^2)+(D275^2))^(1/2))-D275)*tau^2+g*tau^2</f>
        <v>-0.71738020475769471</v>
      </c>
    </row>
    <row r="277" spans="2:4">
      <c r="B277" s="26">
        <f t="shared" si="4"/>
        <v>2.7399999999999856</v>
      </c>
      <c r="C277" s="26">
        <f>C276+(k/m)*(L0*D276/(((('comportamento na horizontal'!D276)^2)+(D276^2))^(1/2))-D276)*tau+g*tau</f>
        <v>-9.0336097408847571E-2</v>
      </c>
      <c r="D277" s="26">
        <f>D276+C276*tau+(k/m)*((L0*D276/(('comportamento na horizontal'!D276^2)+(D276^2))^(1/2))-D276)*tau^2+g*tau^2</f>
        <v>-0.71828356573178309</v>
      </c>
    </row>
    <row r="278" spans="2:4">
      <c r="B278" s="26">
        <f t="shared" si="4"/>
        <v>2.7499999999999853</v>
      </c>
      <c r="C278" s="26">
        <f>C277+(k/m)*(L0*D277/(((('comportamento na horizontal'!D277)^2)+(D277^2))^(1/2))-D277)*tau+g*tau</f>
        <v>-0.12537907592229272</v>
      </c>
      <c r="D278" s="26">
        <f>D277+C277*tau+(k/m)*((L0*D277/(('comportamento na horizontal'!D277^2)+(D277^2))^(1/2))-D277)*tau^2+g*tau^2</f>
        <v>-0.71953735649100603</v>
      </c>
    </row>
    <row r="279" spans="2:4">
      <c r="B279" s="26">
        <f t="shared" si="4"/>
        <v>2.7599999999999851</v>
      </c>
      <c r="C279" s="26">
        <f>C278+(k/m)*(L0*D278/(((('comportamento na horizontal'!D278)^2)+(D278^2))^(1/2))-D278)*tau+g*tau</f>
        <v>-0.15964245549277611</v>
      </c>
      <c r="D279" s="26">
        <f>D278+C278*tau+(k/m)*((L0*D278/(('comportamento na horizontal'!D278^2)+(D278^2))^(1/2))-D278)*tau^2+g*tau^2</f>
        <v>-0.72113378104593384</v>
      </c>
    </row>
    <row r="280" spans="2:4">
      <c r="B280" s="26">
        <f t="shared" si="4"/>
        <v>2.7699999999999849</v>
      </c>
      <c r="C280" s="26">
        <f>C279+(k/m)*(L0*D279/(((('comportamento na horizontal'!D279)^2)+(D279^2))^(1/2))-D279)*tau+g*tau</f>
        <v>-0.19296997480626119</v>
      </c>
      <c r="D280" s="26">
        <f>D279+C279*tau+(k/m)*((L0*D279/(('comportamento na horizontal'!D279^2)+(D279^2))^(1/2))-D279)*tau^2+g*tau^2</f>
        <v>-0.72306348079399652</v>
      </c>
    </row>
    <row r="281" spans="2:4">
      <c r="B281" s="26">
        <f t="shared" si="4"/>
        <v>2.7799999999999847</v>
      </c>
      <c r="C281" s="26">
        <f>C280+(k/m)*(L0*D280/(((('comportamento na horizontal'!D280)^2)+(D280^2))^(1/2))-D280)*tau+g*tau</f>
        <v>-0.22521078976598824</v>
      </c>
      <c r="D281" s="26">
        <f>D280+C280*tau+(k/m)*((L0*D280/(('comportamento na horizontal'!D280^2)+(D280^2))^(1/2))-D280)*tau^2+g*tau^2</f>
        <v>-0.72531558869165635</v>
      </c>
    </row>
    <row r="282" spans="2:4">
      <c r="B282" s="26">
        <f t="shared" si="4"/>
        <v>2.7899999999999845</v>
      </c>
      <c r="C282" s="26">
        <f>C281+(k/m)*(L0*D281/(((('comportamento na horizontal'!D281)^2)+(D281^2))^(1/2))-D281)*tau+g*tau</f>
        <v>-0.25622009747131136</v>
      </c>
      <c r="D282" s="26">
        <f>D281+C281*tau+(k/m)*((L0*D281/(('comportamento na horizontal'!D281^2)+(D281^2))^(1/2))-D281)*tau^2+g*tau^2</f>
        <v>-0.7278777896663694</v>
      </c>
    </row>
    <row r="283" spans="2:4">
      <c r="B283" s="26">
        <f t="shared" si="4"/>
        <v>2.7999999999999843</v>
      </c>
      <c r="C283" s="26">
        <f>C282+(k/m)*(L0*D282/(((('comportamento na horizontal'!D282)^2)+(D282^2))^(1/2))-D282)*tau+g*tau</f>
        <v>-0.28585972778891111</v>
      </c>
      <c r="D283" s="26">
        <f>D282+C282*tau+(k/m)*((L0*D282/(('comportamento na horizontal'!D282^2)+(D282^2))^(1/2))-D282)*tau^2+g*tau^2</f>
        <v>-0.73073638694425858</v>
      </c>
    </row>
    <row r="284" spans="2:4">
      <c r="B284" s="26">
        <f t="shared" si="4"/>
        <v>2.8099999999999841</v>
      </c>
      <c r="C284" s="26">
        <f>C283+(k/m)*(L0*D283/(((('comportamento na horizontal'!D283)^2)+(D283^2))^(1/2))-D283)*tau+g*tau</f>
        <v>-0.31399870164988486</v>
      </c>
      <c r="D284" s="26">
        <f>D283+C283*tau+(k/m)*((L0*D283/(('comportamento na horizontal'!D283^2)+(D283^2))^(1/2))-D283)*tau^2+g*tau^2</f>
        <v>-0.73387637396075733</v>
      </c>
    </row>
    <row r="285" spans="2:4">
      <c r="B285" s="26">
        <f t="shared" si="4"/>
        <v>2.8199999999999839</v>
      </c>
      <c r="C285" s="26">
        <f>C284+(k/m)*(L0*D284/(((('comportamento na horizontal'!D284)^2)+(D284^2))^(1/2))-D284)*tau+g*tau</f>
        <v>-0.34051375523824456</v>
      </c>
      <c r="D285" s="26">
        <f>D284+C284*tau+(k/m)*((L0*D284/(('comportamento na horizontal'!D284^2)+(D284^2))^(1/2))-D284)*tau^2+g*tau^2</f>
        <v>-0.73728151151313981</v>
      </c>
    </row>
    <row r="286" spans="2:4">
      <c r="B286" s="26">
        <f t="shared" si="4"/>
        <v>2.8299999999999836</v>
      </c>
      <c r="C286" s="26">
        <f>C285+(k/m)*(L0*D285/(((('comportamento na horizontal'!D285)^2)+(D285^2))^(1/2))-D285)*tau+g*tau</f>
        <v>-0.36528982922773878</v>
      </c>
      <c r="D286" s="26">
        <f>D285+C285*tau+(k/m)*((L0*D285/(('comportamento na horizontal'!D285^2)+(D285^2))^(1/2))-D285)*tau^2+g*tau^2</f>
        <v>-0.74093440980541725</v>
      </c>
    </row>
    <row r="287" spans="2:4">
      <c r="B287" s="26">
        <f t="shared" si="4"/>
        <v>2.8399999999999834</v>
      </c>
      <c r="C287" s="26">
        <f>C286+(k/m)*(L0*D286/(((('comportamento na horizontal'!D286)^2)+(D286^2))^(1/2))-D286)*tau+g*tau</f>
        <v>-0.38822052218496639</v>
      </c>
      <c r="D287" s="26">
        <f>D286+C286*tau+(k/m)*((L0*D286/(('comportamento na horizontal'!D286^2)+(D286^2))^(1/2))-D286)*tau^2+g*tau^2</f>
        <v>-0.74481661502726693</v>
      </c>
    </row>
    <row r="288" spans="2:4">
      <c r="B288" s="26">
        <f t="shared" si="4"/>
        <v>2.8499999999999832</v>
      </c>
      <c r="C288" s="26">
        <f>C287+(k/m)*(L0*D287/(((('comportamento na horizontal'!D287)^2)+(D287^2))^(1/2))-D287)*tau+g*tau</f>
        <v>-0.4092085071983409</v>
      </c>
      <c r="D288" s="26">
        <f>D287+C287*tau+(k/m)*((L0*D287/(('comportamento na horizontal'!D287^2)+(D287^2))^(1/2))-D287)*tau^2+g*tau^2</f>
        <v>-0.74890870009925037</v>
      </c>
    </row>
    <row r="289" spans="2:4">
      <c r="B289" s="26">
        <f t="shared" si="4"/>
        <v>2.859999999999983</v>
      </c>
      <c r="C289" s="26">
        <f>C288+(k/m)*(L0*D288/(((('comportamento na horizontal'!D288)^2)+(D288^2))^(1/2))-D288)*tau+g*tau</f>
        <v>-0.4281659107254201</v>
      </c>
      <c r="D289" s="26">
        <f>D288+C288*tau+(k/m)*((L0*D288/(('comportamento na horizontal'!D288^2)+(D288^2))^(1/2))-D288)*tau^2+g*tau^2</f>
        <v>-0.75319035920650457</v>
      </c>
    </row>
    <row r="290" spans="2:4">
      <c r="B290" s="26">
        <f t="shared" si="4"/>
        <v>2.8699999999999828</v>
      </c>
      <c r="C290" s="26">
        <f>C289+(k/m)*(L0*D289/(((('comportamento na horizontal'!D289)^2)+(D289^2))^(1/2))-D289)*tau+g*tau</f>
        <v>-0.44501465258559791</v>
      </c>
      <c r="D290" s="26">
        <f>D289+C289*tau+(k/m)*((L0*D289/(('comportamento na horizontal'!D289^2)+(D289^2))^(1/2))-D289)*tau^2+g*tau^2</f>
        <v>-0.75764050573236053</v>
      </c>
    </row>
    <row r="291" spans="2:4">
      <c r="B291" s="26">
        <f t="shared" si="4"/>
        <v>2.8799999999999826</v>
      </c>
      <c r="C291" s="26">
        <f>C290+(k/m)*(L0*D290/(((('comportamento na horizontal'!D290)^2)+(D290^2))^(1/2))-D290)*tau+g*tau</f>
        <v>-0.45968674597026882</v>
      </c>
      <c r="D291" s="26">
        <f>D290+C290*tau+(k/m)*((L0*D290/(('comportamento na horizontal'!D290^2)+(D290^2))^(1/2))-D290)*tau^2+g*tau^2</f>
        <v>-0.76223737319206319</v>
      </c>
    </row>
    <row r="292" spans="2:4">
      <c r="B292" s="26">
        <f t="shared" si="4"/>
        <v>2.8899999999999824</v>
      </c>
      <c r="C292" s="26">
        <f>C291+(k/m)*(L0*D291/(((('comportamento na horizontal'!D291)^2)+(D291^2))^(1/2))-D291)*tau+g*tau</f>
        <v>-0.47212455630599537</v>
      </c>
      <c r="D292" s="26">
        <f>D291+C291*tau+(k/m)*((L0*D291/(('comportamento na horizontal'!D291^2)+(D291^2))^(1/2))-D291)*tau^2+g*tau^2</f>
        <v>-0.76695861875512317</v>
      </c>
    </row>
    <row r="293" spans="2:4">
      <c r="B293" s="26">
        <f t="shared" si="4"/>
        <v>2.8999999999999821</v>
      </c>
      <c r="C293" s="26">
        <f>C292+(k/m)*(L0*D292/(((('comportamento na horizontal'!D292)^2)+(D292^2))^(1/2))-D292)*tau+g*tau</f>
        <v>-0.48228101779403132</v>
      </c>
      <c r="D293" s="26">
        <f>D292+C292*tau+(k/m)*((L0*D292/(('comportamento na horizontal'!D292^2)+(D292^2))^(1/2))-D292)*tau^2+g*tau^2</f>
        <v>-0.77178142893306345</v>
      </c>
    </row>
    <row r="294" spans="2:4">
      <c r="B294" s="26">
        <f t="shared" si="4"/>
        <v>2.9099999999999819</v>
      </c>
      <c r="C294" s="26">
        <f>C293+(k/m)*(L0*D293/(((('comportamento na horizontal'!D293)^2)+(D293^2))^(1/2))-D293)*tau+g*tau</f>
        <v>-0.4901198064661858</v>
      </c>
      <c r="D294" s="26">
        <f>D293+C293*tau+(k/m)*((L0*D293/(('comportamento na horizontal'!D293^2)+(D293^2))^(1/2))-D293)*tau^2+g*tau^2</f>
        <v>-0.77668262699772528</v>
      </c>
    </row>
    <row r="295" spans="2:4">
      <c r="B295" s="26">
        <f t="shared" si="4"/>
        <v>2.9199999999999817</v>
      </c>
      <c r="C295" s="26">
        <f>C294+(k/m)*(L0*D294/(((('comportamento na horizontal'!D294)^2)+(D294^2))^(1/2))-D294)*tau+g*tau</f>
        <v>-0.4956154686452211</v>
      </c>
      <c r="D295" s="26">
        <f>D294+C294*tau+(k/m)*((L0*D294/(('comportamento na horizontal'!D294^2)+(D294^2))^(1/2))-D294)*tau^2+g*tau^2</f>
        <v>-0.78163878168417744</v>
      </c>
    </row>
    <row r="296" spans="2:4">
      <c r="B296" s="26">
        <f t="shared" si="4"/>
        <v>2.9299999999999815</v>
      </c>
      <c r="C296" s="26">
        <f>C295+(k/m)*(L0*D295/(((('comportamento na horizontal'!D295)^2)+(D295^2))^(1/2))-D295)*tau+g*tau</f>
        <v>-0.4987535037789832</v>
      </c>
      <c r="D296" s="26">
        <f>D295+C295*tau+(k/m)*((L0*D295/(('comportamento na horizontal'!D295^2)+(D295^2))^(1/2))-D295)*tau^2+g*tau^2</f>
        <v>-0.78662631672196726</v>
      </c>
    </row>
    <row r="297" spans="2:4">
      <c r="B297" s="26">
        <f t="shared" si="4"/>
        <v>2.9399999999999813</v>
      </c>
      <c r="C297" s="26">
        <f>C296+(k/m)*(L0*D296/(((('comportamento na horizontal'!D296)^2)+(D296^2))^(1/2))-D296)*tau+g*tau</f>
        <v>-0.49953040073111121</v>
      </c>
      <c r="D297" s="26">
        <f>D296+C296*tau+(k/m)*((L0*D296/(('comportamento na horizontal'!D296^2)+(D296^2))^(1/2))-D296)*tau^2+g*tau^2</f>
        <v>-0.79162162072927833</v>
      </c>
    </row>
    <row r="298" spans="2:4">
      <c r="B298" s="26">
        <f t="shared" si="4"/>
        <v>2.9499999999999811</v>
      </c>
      <c r="C298" s="26">
        <f>C297+(k/m)*(L0*D297/(((('comportamento na horizontal'!D297)^2)+(D297^2))^(1/2))-D297)*tau+g*tau</f>
        <v>-0.49795362675613741</v>
      </c>
      <c r="D298" s="26">
        <f>D297+C297*tau+(k/m)*((L0*D297/(('comportamento na horizontal'!D297^2)+(D297^2))^(1/2))-D297)*tau^2+g*tau^2</f>
        <v>-0.79660115699683964</v>
      </c>
    </row>
    <row r="299" spans="2:4">
      <c r="B299" s="26">
        <f t="shared" si="4"/>
        <v>2.9599999999999809</v>
      </c>
      <c r="C299" s="26">
        <f>C298+(k/m)*(L0*D298/(((('comportamento na horizontal'!D298)^2)+(D298^2))^(1/2))-D298)*tau+g*tau</f>
        <v>-0.49404156856079118</v>
      </c>
      <c r="D299" s="26">
        <f>D298+C298*tau+(k/m)*((L0*D298/(('comportamento na horizontal'!D298^2)+(D298^2))^(1/2))-D298)*tau^2+g*tau^2</f>
        <v>-0.80154157268244763</v>
      </c>
    </row>
    <row r="300" spans="2:4">
      <c r="B300" s="26">
        <f t="shared" si="4"/>
        <v>2.9699999999999807</v>
      </c>
      <c r="C300" s="26">
        <f>C299+(k/m)*(L0*D299/(((('comportamento na horizontal'!D299)^2)+(D299^2))^(1/2))-D299)*tau+g*tau</f>
        <v>-0.48782342505337017</v>
      </c>
      <c r="D300" s="26">
        <f>D299+C299*tau+(k/m)*((L0*D299/(('comportamento na horizontal'!D299^2)+(D299^2))^(1/2))-D299)*tau^2+g*tau^2</f>
        <v>-0.80641980693298132</v>
      </c>
    </row>
    <row r="301" spans="2:4">
      <c r="B301" s="26">
        <f t="shared" si="4"/>
        <v>2.9799999999999804</v>
      </c>
      <c r="C301" s="26">
        <f>C300+(k/m)*(L0*D300/(((('comportamento na horizontal'!D300)^2)+(D300^2))^(1/2))-D300)*tau+g*tau</f>
        <v>-0.47933905160561274</v>
      </c>
      <c r="D301" s="26">
        <f>D300+C300*tau+(k/m)*((L0*D300/(('comportamento na horizontal'!D300^2)+(D300^2))^(1/2))-D300)*tau^2+g*tau^2</f>
        <v>-0.81121319744903742</v>
      </c>
    </row>
    <row r="302" spans="2:4">
      <c r="B302" s="26">
        <f t="shared" si="4"/>
        <v>2.9899999999999802</v>
      </c>
      <c r="C302" s="26">
        <f>C301+(k/m)*(L0*D301/(((('comportamento na horizontal'!D301)^2)+(D301^2))^(1/2))-D301)*tau+g*tau</f>
        <v>-0.46863875589278081</v>
      </c>
      <c r="D302" s="26">
        <f>D301+C301*tau+(k/m)*((L0*D301/(('comportamento na horizontal'!D301^2)+(D301^2))^(1/2))-D301)*tau^2+g*tau^2</f>
        <v>-0.81589958500796522</v>
      </c>
    </row>
    <row r="303" spans="2:4">
      <c r="B303" s="26">
        <f t="shared" si="4"/>
        <v>2.99999999999998</v>
      </c>
      <c r="C303" s="26">
        <f>C302+(k/m)*(L0*D302/(((('comportamento na horizontal'!D302)^2)+(D302^2))^(1/2))-D302)*tau+g*tau</f>
        <v>-0.45578304563366256</v>
      </c>
      <c r="D303" s="26">
        <f>D302+C302*tau+(k/m)*((L0*D302/(('comportamento na horizontal'!D302^2)+(D302^2))^(1/2))-D302)*tau^2+g*tau^2</f>
        <v>-0.82045741546430184</v>
      </c>
    </row>
    <row r="304" spans="2:4">
      <c r="B304" s="26">
        <f t="shared" si="4"/>
        <v>3.0099999999999798</v>
      </c>
      <c r="C304" s="26">
        <f>C303+(k/m)*(L0*D303/(((('comportamento na horizontal'!D303)^2)+(D303^2))^(1/2))-D303)*tau+g*tau</f>
        <v>-0.4408423288189427</v>
      </c>
      <c r="D304" s="26">
        <f>D303+C303*tau+(k/m)*((L0*D303/(('comportamento na horizontal'!D303^2)+(D303^2))^(1/2))-D303)*tau^2+g*tau^2</f>
        <v>-0.82486583875249131</v>
      </c>
    </row>
    <row r="305" spans="2:4">
      <c r="B305" s="26">
        <f t="shared" si="4"/>
        <v>3.0199999999999796</v>
      </c>
      <c r="C305" s="26">
        <f>C304+(k/m)*(L0*D304/(((('comportamento na horizontal'!D304)^2)+(D304^2))^(1/2))-D304)*tau+g*tau</f>
        <v>-0.42389656728998604</v>
      </c>
      <c r="D305" s="26">
        <f>D304+C304*tau+(k/m)*((L0*D304/(('comportamento na horizontal'!D304^2)+(D304^2))^(1/2))-D304)*tau^2+g*tau^2</f>
        <v>-0.82910480442539125</v>
      </c>
    </row>
    <row r="306" spans="2:4">
      <c r="B306" s="26">
        <f t="shared" si="4"/>
        <v>3.0299999999999794</v>
      </c>
      <c r="C306" s="26">
        <f>C305+(k/m)*(L0*D305/(((('comportamento na horizontal'!D305)^2)+(D305^2))^(1/2))-D305)*tau+g*tau</f>
        <v>-0.40503488480685368</v>
      </c>
      <c r="D306" s="26">
        <f>D305+C305*tau+(k/m)*((L0*D305/(('comportamento na horizontal'!D305^2)+(D305^2))^(1/2))-D305)*tau^2+g*tau^2</f>
        <v>-0.83315515327345979</v>
      </c>
    </row>
    <row r="307" spans="2:4">
      <c r="B307" s="26">
        <f t="shared" si="4"/>
        <v>3.0399999999999792</v>
      </c>
      <c r="C307" s="26">
        <f>C306+(k/m)*(L0*D306/(((('comportamento na horizontal'!D306)^2)+(D306^2))^(1/2))-D306)*tau+g*tau</f>
        <v>-0.38435513102086316</v>
      </c>
      <c r="D307" s="26">
        <f>D306+C306*tau+(k/m)*((L0*D306/(('comportamento na horizontal'!D306^2)+(D306^2))^(1/2))-D306)*tau^2+g*tau^2</f>
        <v>-0.83699870458366843</v>
      </c>
    </row>
    <row r="308" spans="2:4">
      <c r="B308" s="26">
        <f t="shared" si="4"/>
        <v>3.049999999999979</v>
      </c>
      <c r="C308" s="26">
        <f>C307+(k/m)*(L0*D307/(((('comportamento na horizontal'!D307)^2)+(D307^2))^(1/2))-D307)*tau+g*tau</f>
        <v>-0.36196340304007979</v>
      </c>
      <c r="D308" s="26">
        <f>D307+C307*tau+(k/m)*((L0*D307/(('comportamento na horizontal'!D307^2)+(D307^2))^(1/2))-D307)*tau^2+g*tau^2</f>
        <v>-0.8406183386140692</v>
      </c>
    </row>
    <row r="309" spans="2:4">
      <c r="B309" s="26">
        <f t="shared" si="4"/>
        <v>3.0599999999999787</v>
      </c>
      <c r="C309" s="26">
        <f>C308+(k/m)*(L0*D308/(((('comportamento na horizontal'!D308)^2)+(D308^2))^(1/2))-D308)*tau+g*tau</f>
        <v>-0.33797352654291912</v>
      </c>
      <c r="D309" s="26">
        <f>D308+C308*tau+(k/m)*((L0*D308/(('comportamento na horizontal'!D308^2)+(D308^2))^(1/2))-D308)*tau^2+g*tau^2</f>
        <v>-0.84399807387949832</v>
      </c>
    </row>
    <row r="310" spans="2:4">
      <c r="B310" s="26">
        <f t="shared" si="4"/>
        <v>3.0699999999999785</v>
      </c>
      <c r="C310" s="26">
        <f>C309+(k/m)*(L0*D309/(((('comportamento na horizontal'!D309)^2)+(D309^2))^(1/2))-D309)*tau+g*tau</f>
        <v>-0.31250649865303126</v>
      </c>
      <c r="D310" s="26">
        <f>D309+C309*tau+(k/m)*((L0*D309/(('comportamento na horizontal'!D309^2)+(D309^2))^(1/2))-D309)*tau^2+g*tau^2</f>
        <v>-0.84712313886602864</v>
      </c>
    </row>
    <row r="311" spans="2:4">
      <c r="B311" s="26">
        <f t="shared" si="4"/>
        <v>3.0799999999999783</v>
      </c>
      <c r="C311" s="26">
        <f>C310+(k/m)*(L0*D310/(((('comportamento na horizontal'!D310)^2)+(D310^2))^(1/2))-D310)*tau+g*tau</f>
        <v>-0.28568989503559605</v>
      </c>
      <c r="D311" s="26">
        <f>D310+C310*tau+(k/m)*((L0*D310/(('comportamento na horizontal'!D310^2)+(D310^2))^(1/2))-D310)*tau^2+g*tau^2</f>
        <v>-0.84998003781638465</v>
      </c>
    </row>
    <row r="312" spans="2:4">
      <c r="B312" s="26">
        <f t="shared" si="4"/>
        <v>3.0899999999999781</v>
      </c>
      <c r="C312" s="26">
        <f>C311+(k/m)*(L0*D311/(((('comportamento na horizontal'!D311)^2)+(D311^2))^(1/2))-D311)*tau+g*tau</f>
        <v>-0.25765724390915112</v>
      </c>
      <c r="D312" s="26">
        <f>D311+C311*tau+(k/m)*((L0*D311/(('comportamento na horizontal'!D311^2)+(D311^2))^(1/2))-D311)*tau^2+g*tau^2</f>
        <v>-0.85255661025547624</v>
      </c>
    </row>
    <row r="313" spans="2:4">
      <c r="B313" s="26">
        <f t="shared" si="4"/>
        <v>3.0999999999999779</v>
      </c>
      <c r="C313" s="26">
        <f>C312+(k/m)*(L0*D312/(((('comportamento na horizontal'!D312)^2)+(D312^2))^(1/2))-D312)*tau+g*tau</f>
        <v>-0.22854736988646326</v>
      </c>
      <c r="D313" s="26">
        <f>D312+C312*tau+(k/m)*((L0*D312/(('comportamento na horizontal'!D312^2)+(D312^2))^(1/2))-D312)*tau^2+g*tau^2</f>
        <v>-0.8548420839543408</v>
      </c>
    </row>
    <row r="314" spans="2:4">
      <c r="B314" s="26">
        <f t="shared" si="4"/>
        <v>3.1099999999999777</v>
      </c>
      <c r="C314" s="26">
        <f>C313+(k/m)*(L0*D313/(((('comportamento na horizontal'!D313)^2)+(D313^2))^(1/2))-D313)*tau+g*tau</f>
        <v>-0.19850371076132284</v>
      </c>
      <c r="D314" s="26">
        <f>D313+C313*tau+(k/m)*((L0*D313/(('comportamento na horizontal'!D313^2)+(D313^2))^(1/2))-D313)*tau^2+g*tau^2</f>
        <v>-0.85682712106195402</v>
      </c>
    </row>
    <row r="315" spans="2:4">
      <c r="B315" s="26">
        <f t="shared" si="4"/>
        <v>3.1199999999999775</v>
      </c>
      <c r="C315" s="26">
        <f>C314+(k/m)*(L0*D314/(((('comportamento na horizontal'!D314)^2)+(D314^2))^(1/2))-D314)*tau+g*tau</f>
        <v>-0.16767361054434141</v>
      </c>
      <c r="D315" s="26">
        <f>D314+C314*tau+(k/m)*((L0*D314/(('comportamento na horizontal'!D314^2)+(D314^2))^(1/2))-D314)*tau^2+g*tau^2</f>
        <v>-0.85850385716739741</v>
      </c>
    </row>
    <row r="316" spans="2:4">
      <c r="B316" s="26">
        <f t="shared" si="4"/>
        <v>3.1299999999999772</v>
      </c>
      <c r="C316" s="26">
        <f>C315+(k/m)*(L0*D315/(((('comportamento na horizontal'!D315)^2)+(D315^2))^(1/2))-D315)*tau+g*tau</f>
        <v>-0.13620759221889056</v>
      </c>
      <c r="D316" s="26">
        <f>D315+C315*tau+(k/m)*((L0*D315/(('comportamento na horizontal'!D315^2)+(D315^2))^(1/2))-D315)*tau^2+g*tau^2</f>
        <v>-0.85986593308958625</v>
      </c>
    </row>
    <row r="317" spans="2:4">
      <c r="B317" s="26">
        <f t="shared" si="4"/>
        <v>3.139999999999977</v>
      </c>
      <c r="C317" s="26">
        <f>C316+(k/m)*(L0*D316/(((('comportamento na horizontal'!D316)^2)+(D316^2))^(1/2))-D316)*tau+g*tau</f>
        <v>-0.10425861383745796</v>
      </c>
      <c r="D317" s="26">
        <f>D316+C316*tau+(k/m)*((L0*D316/(('comportamento na horizontal'!D316^2)+(D316^2))^(1/2))-D316)*tau^2+g*tau^2</f>
        <v>-0.86090851922796086</v>
      </c>
    </row>
    <row r="318" spans="2:4">
      <c r="B318" s="26">
        <f t="shared" si="4"/>
        <v>3.1499999999999768</v>
      </c>
      <c r="C318" s="26">
        <f>C317+(k/m)*(L0*D317/(((('comportamento na horizontal'!D317)^2)+(D317^2))^(1/2))-D317)*tau+g*tau</f>
        <v>-7.1981311708289031E-2</v>
      </c>
      <c r="D318" s="26">
        <f>D317+C317*tau+(k/m)*((L0*D317/(('comportamento na horizontal'!D317^2)+(D317^2))^(1/2))-D317)*tau^2+g*tau^2</f>
        <v>-0.86162833234504377</v>
      </c>
    </row>
    <row r="319" spans="2:4">
      <c r="B319" s="26">
        <f t="shared" si="4"/>
        <v>3.1599999999999766</v>
      </c>
      <c r="C319" s="26">
        <f>C318+(k/m)*(L0*D318/(((('comportamento na horizontal'!D318)^2)+(D318^2))^(1/2))-D318)*tau+g*tau</f>
        <v>-3.9531234531729048E-2</v>
      </c>
      <c r="D319" s="26">
        <f>D318+C318*tau+(k/m)*((L0*D318/(('comportamento na horizontal'!D318^2)+(D318^2))^(1/2))-D318)*tau^2+g*tau^2</f>
        <v>-0.86202364469036108</v>
      </c>
    </row>
    <row r="320" spans="2:4">
      <c r="B320" s="26">
        <f t="shared" si="4"/>
        <v>3.1699999999999764</v>
      </c>
      <c r="C320" s="26">
        <f>C319+(k/m)*(L0*D319/(((('comportamento na horizontal'!D319)^2)+(D319^2))^(1/2))-D319)*tau+g*tau</f>
        <v>-7.0640724347952877E-3</v>
      </c>
      <c r="D320" s="26">
        <f>D319+C319*tau+(k/m)*((L0*D319/(('comportamento na horizontal'!D319^2)+(D319^2))^(1/2))-D319)*tau^2+g*tau^2</f>
        <v>-0.86209428541470901</v>
      </c>
    </row>
    <row r="321" spans="2:4">
      <c r="B321" s="26">
        <f t="shared" si="4"/>
        <v>3.1799999999999762</v>
      </c>
      <c r="C321" s="26">
        <f>C320+(k/m)*(L0*D320/(((('comportamento na horizontal'!D320)^2)+(D320^2))^(1/2))-D320)*tau+g*tau</f>
        <v>2.5265115079116413E-2</v>
      </c>
      <c r="D321" s="26">
        <f>D320+C320*tau+(k/m)*((L0*D320/(('comportamento na horizontal'!D320^2)+(D320^2))^(1/2))-D320)*tau^2+g*tau^2</f>
        <v>-0.8618416342639178</v>
      </c>
    </row>
    <row r="322" spans="2:4">
      <c r="B322" s="26">
        <f t="shared" si="4"/>
        <v>3.189999999999976</v>
      </c>
      <c r="C322" s="26">
        <f>C321+(k/m)*(L0*D321/(((('comportamento na horizontal'!D321)^2)+(D321^2))^(1/2))-D321)*tau+g*tau</f>
        <v>5.7302668201092588E-2</v>
      </c>
      <c r="D322" s="26">
        <f>D321+C321*tau+(k/m)*((L0*D321/(('comportamento na horizontal'!D321^2)+(D321^2))^(1/2))-D321)*tau^2+g*tau^2</f>
        <v>-0.86126860758190682</v>
      </c>
    </row>
    <row r="323" spans="2:4">
      <c r="B323" s="26">
        <f t="shared" si="4"/>
        <v>3.1999999999999758</v>
      </c>
      <c r="C323" s="26">
        <f>C322+(k/m)*(L0*D322/(((('comportamento na horizontal'!D322)^2)+(D322^2))^(1/2))-D322)*tau+g*tau</f>
        <v>8.8897088817618569E-2</v>
      </c>
      <c r="D323" s="26">
        <f>D322+C322*tau+(k/m)*((L0*D322/(('comportamento na horizontal'!D322^2)+(D322^2))^(1/2))-D322)*tau^2+g*tau^2</f>
        <v>-0.86037963669373063</v>
      </c>
    </row>
    <row r="324" spans="2:4">
      <c r="B324" s="26">
        <f t="shared" ref="B324:B387" si="5">B323+tau</f>
        <v>3.2099999999999755</v>
      </c>
      <c r="C324" s="26">
        <f>C323+(k/m)*(L0*D323/(((('comportamento na horizontal'!D323)^2)+(D323^2))^(1/2))-D323)*tau+g*tau</f>
        <v>0.11989979134619233</v>
      </c>
      <c r="D324" s="26">
        <f>D323+C323*tau+(k/m)*((L0*D323/(('comportamento na horizontal'!D323^2)+(D323^2))^(1/2))-D323)*tau^2+g*tau^2</f>
        <v>-0.85918063878026874</v>
      </c>
    </row>
    <row r="325" spans="2:4">
      <c r="B325" s="26">
        <f t="shared" si="5"/>
        <v>3.2199999999999753</v>
      </c>
      <c r="C325" s="26">
        <f>C324+(k/m)*(L0*D324/(((('comportamento na horizontal'!D324)^2)+(D324^2))^(1/2))-D324)*tau+g*tau</f>
        <v>0.1501658383269692</v>
      </c>
      <c r="D325" s="26">
        <f>D324+C324*tau+(k/m)*((L0*D324/(('comportamento na horizontal'!D324^2)+(D324^2))^(1/2))-D324)*tau^2+g*tau^2</f>
        <v>-0.85767898039699908</v>
      </c>
    </row>
    <row r="326" spans="2:4">
      <c r="B326" s="26">
        <f t="shared" si="5"/>
        <v>3.2299999999999751</v>
      </c>
      <c r="C326" s="26">
        <f>C325+(k/m)*(L0*D325/(((('comportamento na horizontal'!D325)^2)+(D325^2))^(1/2))-D325)*tau+g*tau</f>
        <v>0.17955465673020241</v>
      </c>
      <c r="D326" s="26">
        <f>D325+C325*tau+(k/m)*((L0*D325/(('comportamento na horizontal'!D325^2)+(D325^2))^(1/2))-D325)*tau^2+g*tau^2</f>
        <v>-0.85588343382969712</v>
      </c>
    </row>
    <row r="327" spans="2:4">
      <c r="B327" s="26">
        <f t="shared" si="5"/>
        <v>3.2399999999999749</v>
      </c>
      <c r="C327" s="26">
        <f>C326+(k/m)*(L0*D326/(((('comportamento na horizontal'!D326)^2)+(D326^2))^(1/2))-D326)*tau+g*tau</f>
        <v>0.20793073099964218</v>
      </c>
      <c r="D327" s="26">
        <f>D326+C326*tau+(k/m)*((L0*D326/(('comportamento na horizontal'!D326^2)+(D326^2))^(1/2))-D326)*tau^2+g*tau^2</f>
        <v>-0.85380412651970061</v>
      </c>
    </row>
    <row r="328" spans="2:4">
      <c r="B328" s="26">
        <f t="shared" si="5"/>
        <v>3.2499999999999747</v>
      </c>
      <c r="C328" s="26">
        <f>C327+(k/m)*(L0*D327/(((('comportamento na horizontal'!D327)^2)+(D327^2))^(1/2))-D327)*tau+g*tau</f>
        <v>0.23516426893469319</v>
      </c>
      <c r="D328" s="26">
        <f>D327+C327*tau+(k/m)*((L0*D327/(('comportamento na horizontal'!D327^2)+(D327^2))^(1/2))-D327)*tau^2+g*tau^2</f>
        <v>-0.85145248383035366</v>
      </c>
    </row>
    <row r="329" spans="2:4">
      <c r="B329" s="26">
        <f t="shared" si="5"/>
        <v>3.2599999999999745</v>
      </c>
      <c r="C329" s="26">
        <f>C328+(k/m)*(L0*D328/(((('comportamento na horizontal'!D328)^2)+(D328^2))^(1/2))-D328)*tau+g*tau</f>
        <v>0.26113183661934525</v>
      </c>
      <c r="D329" s="26">
        <f>D328+C328*tau+(k/m)*((L0*D328/(('comportamento na horizontal'!D328^2)+(D328^2))^(1/2))-D328)*tau^2+g*tau^2</f>
        <v>-0.84884116546416022</v>
      </c>
    </row>
    <row r="330" spans="2:4">
      <c r="B330" s="26">
        <f t="shared" si="5"/>
        <v>3.2699999999999743</v>
      </c>
      <c r="C330" s="26">
        <f>C329+(k/m)*(L0*D329/(((('comportamento na horizontal'!D329)^2)+(D329^2))^(1/2))-D329)*tau+g*tau</f>
        <v>0.2857169587340721</v>
      </c>
      <c r="D330" s="26">
        <f>D329+C329*tau+(k/m)*((L0*D329/(('comportamento na horizontal'!D329^2)+(D329^2))^(1/2))-D329)*tau^2+g*tau^2</f>
        <v>-0.84598399587681949</v>
      </c>
    </row>
    <row r="331" spans="2:4">
      <c r="B331" s="26">
        <f t="shared" si="5"/>
        <v>3.279999999999974</v>
      </c>
      <c r="C331" s="26">
        <f>C330+(k/m)*(L0*D330/(((('comportamento na horizontal'!D330)^2)+(D330^2))^(1/2))-D330)*tau+g*tau</f>
        <v>0.30881068073850204</v>
      </c>
      <c r="D331" s="26">
        <f>D330+C330*tau+(k/m)*((L0*D330/(('comportamento na horizontal'!D330^2)+(D330^2))^(1/2))-D330)*tau^2+g*tau^2</f>
        <v>-0.84289588906943447</v>
      </c>
    </row>
    <row r="332" spans="2:4">
      <c r="B332" s="26">
        <f t="shared" si="5"/>
        <v>3.2899999999999738</v>
      </c>
      <c r="C332" s="26">
        <f>C331+(k/m)*(L0*D331/(((('comportamento na horizontal'!D331)^2)+(D331^2))^(1/2))-D331)*tau+g*tau</f>
        <v>0.33031208958821079</v>
      </c>
      <c r="D332" s="26">
        <f>D331+C331*tau+(k/m)*((L0*D331/(('comportamento na horizontal'!D331^2)+(D331^2))^(1/2))-D331)*tau^2+g*tau^2</f>
        <v>-0.83959276817355233</v>
      </c>
    </row>
    <row r="333" spans="2:4">
      <c r="B333" s="26">
        <f t="shared" si="5"/>
        <v>3.2999999999999736</v>
      </c>
      <c r="C333" s="26">
        <f>C332+(k/m)*(L0*D332/(((('comportamento na horizontal'!D332)^2)+(D332^2))^(1/2))-D332)*tau+g*tau</f>
        <v>0.35012878984901608</v>
      </c>
      <c r="D333" s="26">
        <f>D332+C332*tau+(k/m)*((L0*D332/(('comportamento na horizontal'!D332^2)+(D332^2))^(1/2))-D332)*tau^2+g*tau^2</f>
        <v>-0.83609148027506219</v>
      </c>
    </row>
    <row r="334" spans="2:4">
      <c r="B334" s="26">
        <f t="shared" si="5"/>
        <v>3.3099999999999734</v>
      </c>
      <c r="C334" s="26">
        <f>C333+(k/m)*(L0*D333/(((('comportamento na horizontal'!D333)^2)+(D333^2))^(1/2))-D333)*tau+g*tau</f>
        <v>0.36817733229722671</v>
      </c>
      <c r="D334" s="26">
        <f>D333+C333*tau+(k/m)*((L0*D333/(('comportamento na horizontal'!D333^2)+(D333^2))^(1/2))-D333)*tau^2+g*tau^2</f>
        <v>-0.83240970695208993</v>
      </c>
    </row>
    <row r="335" spans="2:4">
      <c r="B335" s="26">
        <f t="shared" si="5"/>
        <v>3.3199999999999732</v>
      </c>
      <c r="C335" s="26">
        <f>C334+(k/m)*(L0*D334/(((('comportamento na horizontal'!D334)^2)+(D334^2))^(1/2))-D334)*tau+g*tau</f>
        <v>0.38438359234492914</v>
      </c>
      <c r="D335" s="26">
        <f>D334+C334*tau+(k/m)*((L0*D334/(('comportamento na horizontal'!D334^2)+(D334^2))^(1/2))-D334)*tau^2+g*tau^2</f>
        <v>-0.82856587102864065</v>
      </c>
    </row>
    <row r="336" spans="2:4">
      <c r="B336" s="26">
        <f t="shared" si="5"/>
        <v>3.329999999999973</v>
      </c>
      <c r="C336" s="26">
        <f>C335+(k/m)*(L0*D335/(((('comportamento na horizontal'!D335)^2)+(D335^2))^(1/2))-D335)*tau+g*tau</f>
        <v>0.39868309590601603</v>
      </c>
      <c r="D336" s="26">
        <f>D335+C335*tau+(k/m)*((L0*D335/(('comportamento na horizontal'!D335^2)+(D335^2))^(1/2))-D335)*tau^2+g*tau^2</f>
        <v>-0.82457904006958049</v>
      </c>
    </row>
    <row r="337" spans="2:4">
      <c r="B337" s="26">
        <f t="shared" si="5"/>
        <v>3.3399999999999728</v>
      </c>
      <c r="C337" s="26">
        <f>C336+(k/m)*(L0*D336/(((('comportamento na horizontal'!D336)^2)+(D336^2))^(1/2))-D336)*tau+g*tau</f>
        <v>0.4110212906215438</v>
      </c>
      <c r="D337" s="26">
        <f>D336+C336*tau+(k/m)*((L0*D336/(('comportamento na horizontal'!D336^2)+(D336^2))^(1/2))-D336)*tau^2+g*tau^2</f>
        <v>-0.820468827163365</v>
      </c>
    </row>
    <row r="338" spans="2:4">
      <c r="B338" s="26">
        <f t="shared" si="5"/>
        <v>3.3499999999999726</v>
      </c>
      <c r="C338" s="26">
        <f>C337+(k/m)*(L0*D337/(((('comportamento na horizontal'!D337)^2)+(D337^2))^(1/2))-D337)*tau+g*tau</f>
        <v>0.42135376069216901</v>
      </c>
      <c r="D338" s="26">
        <f>D337+C337*tau+(k/m)*((L0*D337/(('comportamento na horizontal'!D337^2)+(D337^2))^(1/2))-D337)*tau^2+g*tau^2</f>
        <v>-0.81625528955644322</v>
      </c>
    </row>
    <row r="339" spans="2:4">
      <c r="B339" s="26">
        <f t="shared" si="5"/>
        <v>3.3599999999999723</v>
      </c>
      <c r="C339" s="26">
        <f>C338+(k/m)*(L0*D338/(((('comportamento na horizontal'!D338)^2)+(D338^2))^(1/2))-D338)*tau+g*tau</f>
        <v>0.42964638392053744</v>
      </c>
      <c r="D339" s="26">
        <f>D338+C338*tau+(k/m)*((L0*D338/(('comportamento na horizontal'!D338^2)+(D338^2))^(1/2))-D338)*tau^2+g*tau^2</f>
        <v>-0.81195882571723788</v>
      </c>
    </row>
    <row r="340" spans="2:4">
      <c r="B340" s="26">
        <f t="shared" si="5"/>
        <v>3.3699999999999721</v>
      </c>
      <c r="C340" s="26">
        <f>C339+(k/m)*(L0*D339/(((('comportamento na horizontal'!D339)^2)+(D339^2))^(1/2))-D339)*tau+g*tau</f>
        <v>0.4358754299467974</v>
      </c>
      <c r="D340" s="26">
        <f>D339+C339*tau+(k/m)*((L0*D339/(('comportamento na horizontal'!D339^2)+(D339^2))^(1/2))-D339)*tau^2+g*tau^2</f>
        <v>-0.8076000714177699</v>
      </c>
    </row>
    <row r="341" spans="2:4">
      <c r="B341" s="26">
        <f t="shared" si="5"/>
        <v>3.3799999999999719</v>
      </c>
      <c r="C341" s="26">
        <f>C340+(k/m)*(L0*D340/(((('comportamento na horizontal'!D340)^2)+(D340^2))^(1/2))-D340)*tau+g*tau</f>
        <v>0.44002759906454147</v>
      </c>
      <c r="D341" s="26">
        <f>D340+C340*tau+(k/m)*((L0*D340/(('comportamento na horizontal'!D340^2)+(D340^2))^(1/2))-D340)*tau^2+g*tau^2</f>
        <v>-0.8031997954271245</v>
      </c>
    </row>
    <row r="342" spans="2:4">
      <c r="B342" s="26">
        <f t="shared" si="5"/>
        <v>3.3899999999999717</v>
      </c>
      <c r="C342" s="26">
        <f>C341+(k/m)*(L0*D341/(((('comportamento na horizontal'!D341)^2)+(D341^2))^(1/2))-D341)*tau+g*tau</f>
        <v>0.44210000143038519</v>
      </c>
      <c r="D342" s="26">
        <f>D341+C341*tau+(k/m)*((L0*D341/(('comportamento na horizontal'!D341^2)+(D341^2))^(1/2))-D341)*tau^2+g*tau^2</f>
        <v>-0.79877879541282071</v>
      </c>
    </row>
    <row r="343" spans="2:4">
      <c r="B343" s="26">
        <f t="shared" si="5"/>
        <v>3.3999999999999715</v>
      </c>
      <c r="C343" s="26">
        <f>C342+(k/m)*(L0*D342/(((('comportamento na horizontal'!D342)^2)+(D342^2))^(1/2))-D342)*tau+g*tau</f>
        <v>0.44210007692523123</v>
      </c>
      <c r="D343" s="26">
        <f>D342+C342*tau+(k/m)*((L0*D342/(('comportamento na horizontal'!D342^2)+(D342^2))^(1/2))-D342)*tau^2+g*tau^2</f>
        <v>-0.79435779464356837</v>
      </c>
    </row>
    <row r="344" spans="2:4">
      <c r="B344" s="26">
        <f t="shared" si="5"/>
        <v>3.4099999999999713</v>
      </c>
      <c r="C344" s="26">
        <f>C343+(k/m)*(L0*D343/(((('comportamento na horizontal'!D343)^2)+(D343^2))^(1/2))-D343)*tau+g*tau</f>
        <v>0.44004545638528703</v>
      </c>
      <c r="D344" s="26">
        <f>D343+C343*tau+(k/m)*((L0*D343/(('comportamento na horizontal'!D343^2)+(D343^2))^(1/2))-D343)*tau^2+g*tau^2</f>
        <v>-0.78995734007971552</v>
      </c>
    </row>
    <row r="345" spans="2:4">
      <c r="B345" s="26">
        <f t="shared" si="5"/>
        <v>3.4199999999999711</v>
      </c>
      <c r="C345" s="26">
        <f>C344+(k/m)*(L0*D344/(((('comportamento na horizontal'!D344)^2)+(D344^2))^(1/2))-D344)*tau+g*tau</f>
        <v>0.43596376539137893</v>
      </c>
      <c r="D345" s="26">
        <f>D344+C344*tau+(k/m)*((L0*D344/(('comportamento na horizontal'!D344^2)+(D344^2))^(1/2))-D344)*tau^2+g*tau^2</f>
        <v>-0.78559770242580174</v>
      </c>
    </row>
    <row r="346" spans="2:4">
      <c r="B346" s="26">
        <f t="shared" si="5"/>
        <v>3.4299999999999708</v>
      </c>
      <c r="C346" s="26">
        <f>C345+(k/m)*(L0*D345/(((('comportamento na horizontal'!D345)^2)+(D345^2))^(1/2))-D345)*tau+g*tau</f>
        <v>0.42989237228031441</v>
      </c>
      <c r="D346" s="26">
        <f>D345+C345*tau+(k/m)*((L0*D345/(('comportamento na horizontal'!D345^2)+(D345^2))^(1/2))-D345)*tau^2+g*tau^2</f>
        <v>-0.78129877870299858</v>
      </c>
    </row>
    <row r="347" spans="2:4">
      <c r="B347" s="26">
        <f t="shared" si="5"/>
        <v>3.4399999999999706</v>
      </c>
      <c r="C347" s="26">
        <f>C346+(k/m)*(L0*D346/(((('comportamento na horizontal'!D346)^2)+(D346^2))^(1/2))-D346)*tau+g*tau</f>
        <v>0.42187808251527215</v>
      </c>
      <c r="D347" s="26">
        <f>D346+C346*tau+(k/m)*((L0*D346/(('comportamento na horizontal'!D346^2)+(D346^2))^(1/2))-D346)*tau^2+g*tau^2</f>
        <v>-0.77707999787784587</v>
      </c>
    </row>
    <row r="348" spans="2:4">
      <c r="B348" s="26">
        <f t="shared" si="5"/>
        <v>3.4499999999999704</v>
      </c>
      <c r="C348" s="26">
        <f>C347+(k/m)*(L0*D347/(((('comportamento na horizontal'!D347)^2)+(D347^2))^(1/2))-D347)*tau+g*tau</f>
        <v>0.41197678201581966</v>
      </c>
      <c r="D348" s="26">
        <f>D347+C347*tau+(k/m)*((L0*D347/(('comportamento na horizontal'!D347^2)+(D347^2))^(1/2))-D347)*tau^2+g*tau^2</f>
        <v>-0.77296023005768766</v>
      </c>
    </row>
    <row r="349" spans="2:4">
      <c r="B349" s="26">
        <f t="shared" si="5"/>
        <v>3.4599999999999702</v>
      </c>
      <c r="C349" s="26">
        <f>C348+(k/m)*(L0*D348/(((('comportamento na horizontal'!D348)^2)+(D348^2))^(1/2))-D348)*tau+g*tau</f>
        <v>0.40025303249377842</v>
      </c>
      <c r="D349" s="26">
        <f>D348+C348*tau+(k/m)*((L0*D348/(('comportamento na horizontal'!D348^2)+(D348^2))^(1/2))-D348)*tau^2+g*tau^2</f>
        <v>-0.76895769973274986</v>
      </c>
    </row>
    <row r="350" spans="2:4">
      <c r="B350" s="26">
        <f t="shared" si="5"/>
        <v>3.46999999999997</v>
      </c>
      <c r="C350" s="26">
        <f>C349+(k/m)*(L0*D349/(((('comportamento na horizontal'!D349)^2)+(D349^2))^(1/2))-D349)*tau+g*tau</f>
        <v>0.38677962225982288</v>
      </c>
      <c r="D350" s="26">
        <f>D349+C349*tau+(k/m)*((L0*D349/(('comportamento na horizontal'!D349^2)+(D349^2))^(1/2))-D349)*tau^2+g*tau^2</f>
        <v>-0.7650899035101516</v>
      </c>
    </row>
    <row r="351" spans="2:4">
      <c r="B351" s="26">
        <f t="shared" si="5"/>
        <v>3.4799999999999698</v>
      </c>
      <c r="C351" s="26">
        <f>C350+(k/m)*(L0*D350/(((('comportamento na horizontal'!D350)^2)+(D350^2))^(1/2))-D350)*tau+g*tau</f>
        <v>0.37163707634818399</v>
      </c>
      <c r="D351" s="26">
        <f>D350+C350*tau+(k/m)*((L0*D350/(('comportamento na horizontal'!D350^2)+(D350^2))^(1/2))-D350)*tau^2+g*tau^2</f>
        <v>-0.76137353274666975</v>
      </c>
    </row>
    <row r="352" spans="2:4">
      <c r="B352" s="26">
        <f t="shared" si="5"/>
        <v>3.4899999999999696</v>
      </c>
      <c r="C352" s="26">
        <f>C351+(k/m)*(L0*D351/(((('comportamento na horizontal'!D351)^2)+(D351^2))^(1/2))-D351)*tau+g*tau</f>
        <v>0.35491313014396897</v>
      </c>
      <c r="D352" s="26">
        <f>D351+C351*tau+(k/m)*((L0*D351/(('comportamento na horizontal'!D351^2)+(D351^2))^(1/2))-D351)*tau^2+g*tau^2</f>
        <v>-0.75782440144523</v>
      </c>
    </row>
    <row r="353" spans="2:4">
      <c r="B353" s="26">
        <f t="shared" si="5"/>
        <v>3.4999999999999694</v>
      </c>
      <c r="C353" s="26">
        <f>C352+(k/m)*(L0*D352/(((('comportamento na horizontal'!D352)^2)+(D352^2))^(1/2))-D352)*tau+g*tau</f>
        <v>0.33670217098071964</v>
      </c>
      <c r="D353" s="26">
        <f>D352+C352*tau+(k/m)*((L0*D352/(('comportamento na horizontal'!D352^2)+(D352^2))^(1/2))-D352)*tau^2+g*tau^2</f>
        <v>-0.75445737973542271</v>
      </c>
    </row>
    <row r="354" spans="2:4">
      <c r="B354" s="26">
        <f t="shared" si="5"/>
        <v>3.5099999999999691</v>
      </c>
      <c r="C354" s="26">
        <f>C353+(k/m)*(L0*D353/(((('comportamento na horizontal'!D353)^2)+(D353^2))^(1/2))-D353)*tau+g*tau</f>
        <v>0.31710465239709895</v>
      </c>
      <c r="D354" s="26">
        <f>D353+C353*tau+(k/m)*((L0*D353/(('comportamento na horizontal'!D353^2)+(D353^2))^(1/2))-D353)*tau^2+g*tau^2</f>
        <v>-0.75128633321145177</v>
      </c>
    </row>
    <row r="355" spans="2:4">
      <c r="B355" s="26">
        <f t="shared" si="5"/>
        <v>3.5199999999999689</v>
      </c>
      <c r="C355" s="26">
        <f>C354+(k/m)*(L0*D354/(((('comportamento na horizontal'!D354)^2)+(D354^2))^(1/2))-D354)*tau+g*tau</f>
        <v>0.29622648589454326</v>
      </c>
      <c r="D355" s="26">
        <f>D354+C354*tau+(k/m)*((L0*D354/(('comportamento na horizontal'!D354^2)+(D354^2))^(1/2))-D354)*tau^2+g*tau^2</f>
        <v>-0.74832406835250631</v>
      </c>
    </row>
    <row r="356" spans="2:4">
      <c r="B356" s="26">
        <f t="shared" si="5"/>
        <v>3.5299999999999687</v>
      </c>
      <c r="C356" s="26">
        <f>C355+(k/m)*(L0*D355/(((('comportamento na horizontal'!D355)^2)+(D355^2))^(1/2))-D355)*tau+g*tau</f>
        <v>0.27417841511758345</v>
      </c>
      <c r="D356" s="26">
        <f>D355+C355*tau+(k/m)*((L0*D355/(('comportamento na horizontal'!D355^2)+(D355^2))^(1/2))-D355)*tau^2+g*tau^2</f>
        <v>-0.74558228420133044</v>
      </c>
    </row>
    <row r="357" spans="2:4">
      <c r="B357" s="26">
        <f t="shared" si="5"/>
        <v>3.5399999999999685</v>
      </c>
      <c r="C357" s="26">
        <f>C356+(k/m)*(L0*D356/(((('comportamento na horizontal'!D356)^2)+(D356^2))^(1/2))-D356)*tau+g*tau</f>
        <v>0.25107537738265018</v>
      </c>
      <c r="D357" s="26">
        <f>D356+C356*tau+(k/m)*((L0*D356/(('comportamento na horizontal'!D356^2)+(D356^2))^(1/2))-D356)*tau^2+g*tau^2</f>
        <v>-0.74307153042750385</v>
      </c>
    </row>
    <row r="358" spans="2:4">
      <c r="B358" s="26">
        <f t="shared" si="5"/>
        <v>3.5499999999999683</v>
      </c>
      <c r="C358" s="26">
        <f>C357+(k/m)*(L0*D357/(((('comportamento na horizontal'!D357)^2)+(D357^2))^(1/2))-D357)*tau+g*tau</f>
        <v>0.22703585740920648</v>
      </c>
      <c r="D358" s="26">
        <f>D357+C357*tau+(k/m)*((L0*D357/(('comportamento na horizontal'!D357^2)+(D357^2))^(1/2))-D357)*tau^2+g*tau^2</f>
        <v>-0.74080117185341177</v>
      </c>
    </row>
    <row r="359" spans="2:4">
      <c r="B359" s="26">
        <f t="shared" si="5"/>
        <v>3.5599999999999681</v>
      </c>
      <c r="C359" s="26">
        <f>C358+(k/m)*(L0*D358/(((('comportamento na horizontal'!D358)^2)+(D358^2))^(1/2))-D358)*tau+g*tau</f>
        <v>0.20218123796116125</v>
      </c>
      <c r="D359" s="26">
        <f>D358+C358*tau+(k/m)*((L0*D358/(('comportamento na horizontal'!D358^2)+(D358^2))^(1/2))-D358)*tau^2+g*tau^2</f>
        <v>-0.73877935947380013</v>
      </c>
    </row>
    <row r="360" spans="2:4">
      <c r="B360" s="26">
        <f t="shared" si="5"/>
        <v>3.5699999999999679</v>
      </c>
      <c r="C360" s="26">
        <f>C359+(k/m)*(L0*D359/(((('comportamento na horizontal'!D359)^2)+(D359^2))^(1/2))-D359)*tau+g*tau</f>
        <v>0.17663515189142096</v>
      </c>
      <c r="D360" s="26">
        <f>D359+C359*tau+(k/m)*((L0*D359/(('comportamento na horizontal'!D359^2)+(D359^2))^(1/2))-D359)*tau^2+g*tau^2</f>
        <v>-0.73701300795488589</v>
      </c>
    </row>
    <row r="361" spans="2:4">
      <c r="B361" s="26">
        <f t="shared" si="5"/>
        <v>3.5799999999999677</v>
      </c>
      <c r="C361" s="26">
        <f>C360+(k/m)*(L0*D360/(((('comportamento na horizontal'!D360)^2)+(D360^2))^(1/2))-D360)*tau+g*tau</f>
        <v>0.15052283980523415</v>
      </c>
      <c r="D361" s="26">
        <f>D360+C360*tau+(k/m)*((L0*D360/(('comportamento na horizontal'!D360^2)+(D360^2))^(1/2))-D360)*tau^2+g*tau^2</f>
        <v>-0.73550777955683355</v>
      </c>
    </row>
    <row r="362" spans="2:4">
      <c r="B362" s="26">
        <f t="shared" si="5"/>
        <v>3.5899999999999674</v>
      </c>
      <c r="C362" s="26">
        <f>C361+(k/m)*(L0*D361/(((('comportamento na horizontal'!D361)^2)+(D361^2))^(1/2))-D361)*tau+g*tau</f>
        <v>0.123970517227941</v>
      </c>
      <c r="D362" s="26">
        <f>D361+C361*tau+(k/m)*((L0*D361/(('comportamento na horizontal'!D361^2)+(D361^2))^(1/2))-D361)*tau^2+g*tau^2</f>
        <v>-0.7342680743845541</v>
      </c>
    </row>
    <row r="363" spans="2:4">
      <c r="B363" s="26">
        <f t="shared" si="5"/>
        <v>3.5999999999999672</v>
      </c>
      <c r="C363" s="26">
        <f>C362+(k/m)*(L0*D362/(((('comportamento na horizontal'!D362)^2)+(D362^2))^(1/2))-D362)*tau+g*tau</f>
        <v>9.7104754790883568E-2</v>
      </c>
      <c r="D363" s="26">
        <f>D362+C362*tau+(k/m)*((L0*D362/(('comportamento na horizontal'!D362^2)+(D362^2))^(1/2))-D362)*tau^2+g*tau^2</f>
        <v>-0.73329702683664522</v>
      </c>
    </row>
    <row r="364" spans="2:4">
      <c r="B364" s="26">
        <f t="shared" si="5"/>
        <v>3.609999999999967</v>
      </c>
      <c r="C364" s="26">
        <f>C363+(k/m)*(L0*D363/(((('comportamento na horizontal'!D363)^2)+(D363^2))^(1/2))-D363)*tau+g*tau</f>
        <v>7.0051874547850779E-2</v>
      </c>
      <c r="D364" s="26">
        <f>D363+C363*tau+(k/m)*((L0*D363/(('comportamento na horizontal'!D363^2)+(D363^2))^(1/2))-D363)*tau^2+g*tau^2</f>
        <v>-0.73259650809116661</v>
      </c>
    </row>
    <row r="365" spans="2:4">
      <c r="B365" s="26">
        <f t="shared" si="5"/>
        <v>3.6199999999999668</v>
      </c>
      <c r="C365" s="26">
        <f>C364+(k/m)*(L0*D364/(((('comportamento na horizontal'!D364)^2)+(D364^2))^(1/2))-D364)*tau+g*tau</f>
        <v>4.2937365116518661E-2</v>
      </c>
      <c r="D365" s="26">
        <f>D364+C364*tau+(k/m)*((L0*D364/(('comportamento na horizontal'!D364^2)+(D364^2))^(1/2))-D364)*tau^2+g*tau^2</f>
        <v>-0.73216713444000148</v>
      </c>
    </row>
    <row r="366" spans="2:4">
      <c r="B366" s="26">
        <f t="shared" si="5"/>
        <v>3.6299999999999666</v>
      </c>
      <c r="C366" s="26">
        <f>C365+(k/m)*(L0*D365/(((('comportamento na horizontal'!D365)^2)+(D365^2))^(1/2))-D365)*tau+g*tau</f>
        <v>1.5885317917974151E-2</v>
      </c>
      <c r="D366" s="26">
        <f>D365+C365*tau+(k/m)*((L0*D365/(('comportamento na horizontal'!D365^2)+(D365^2))^(1/2))-D365)*tau^2+g*tau^2</f>
        <v>-0.73200828126082174</v>
      </c>
    </row>
    <row r="367" spans="2:4">
      <c r="B367" s="26">
        <f t="shared" si="5"/>
        <v>3.6399999999999664</v>
      </c>
      <c r="C367" s="26">
        <f>C366+(k/m)*(L0*D366/(((('comportamento na horizontal'!D366)^2)+(D366^2))^(1/2))-D366)*tau+g*tau</f>
        <v>-1.0982113624855988E-2</v>
      </c>
      <c r="D367" s="26">
        <f>D366+C366*tau+(k/m)*((L0*D366/(('comportamento na horizontal'!D366^2)+(D366^2))^(1/2))-D366)*tau^2+g*tau^2</f>
        <v>-0.73211810239707031</v>
      </c>
    </row>
    <row r="368" spans="2:4">
      <c r="B368" s="26">
        <f t="shared" si="5"/>
        <v>3.6499999999999662</v>
      </c>
      <c r="C368" s="26">
        <f>C367+(k/m)*(L0*D367/(((('comportamento na horizontal'!D367)^2)+(D367^2))^(1/2))-D367)*tau+g*tau</f>
        <v>-3.7545230460729273E-2</v>
      </c>
      <c r="D368" s="26">
        <f>D367+C367*tau+(k/m)*((L0*D367/(('comportamento na horizontal'!D367^2)+(D367^2))^(1/2))-D367)*tau^2+g*tau^2</f>
        <v>-0.73249355470167765</v>
      </c>
    </row>
    <row r="369" spans="2:4">
      <c r="B369" s="26">
        <f t="shared" si="5"/>
        <v>3.6599999999999659</v>
      </c>
      <c r="C369" s="26">
        <f>C368+(k/m)*(L0*D368/(((('comportamento na horizontal'!D368)^2)+(D368^2))^(1/2))-D368)*tau+g*tau</f>
        <v>-6.3687278747594528E-2</v>
      </c>
      <c r="D369" s="26">
        <f>D368+C368*tau+(k/m)*((L0*D368/(('comportamento na horizontal'!D368^2)+(D368^2))^(1/2))-D368)*tau^2+g*tau^2</f>
        <v>-0.73313042748915369</v>
      </c>
    </row>
    <row r="370" spans="2:4">
      <c r="B370" s="26">
        <f t="shared" si="5"/>
        <v>3.6699999999999657</v>
      </c>
      <c r="C370" s="26">
        <f>C369+(k/m)*(L0*D369/(((('comportamento na horizontal'!D369)^2)+(D369^2))^(1/2))-D369)*tau+g*tau</f>
        <v>-8.9294914368781564E-2</v>
      </c>
      <c r="D370" s="26">
        <f>D369+C369*tau+(k/m)*((L0*D369/(('comportamento na horizontal'!D369^2)+(D369^2))^(1/2))-D369)*tau^2+g*tau^2</f>
        <v>-0.73402337663284145</v>
      </c>
    </row>
    <row r="371" spans="2:4">
      <c r="B371" s="26">
        <f t="shared" si="5"/>
        <v>3.6799999999999655</v>
      </c>
      <c r="C371" s="26">
        <f>C370+(k/m)*(L0*D370/(((('comportamento na horizontal'!D370)^2)+(D370^2))^(1/2))-D370)*tau+g*tau</f>
        <v>-0.11425864062093596</v>
      </c>
      <c r="D371" s="26">
        <f>D370+C370*tau+(k/m)*((L0*D370/(('comportamento na horizontal'!D370^2)+(D370^2))^(1/2))-D370)*tau^2+g*tau^2</f>
        <v>-0.7351659630390508</v>
      </c>
    </row>
    <row r="372" spans="2:4">
      <c r="B372" s="26">
        <f t="shared" si="5"/>
        <v>3.6899999999999653</v>
      </c>
      <c r="C372" s="26">
        <f>C371+(k/m)*(L0*D371/(((('comportamento na horizontal'!D371)^2)+(D371^2))^(1/2))-D371)*tau+g*tau</f>
        <v>-0.13847321879730107</v>
      </c>
      <c r="D372" s="26">
        <f>D371+C371*tau+(k/m)*((L0*D371/(('comportamento na horizontal'!D371^2)+(D371^2))^(1/2))-D371)*tau^2+g*tau^2</f>
        <v>-0.73655069522702377</v>
      </c>
    </row>
    <row r="373" spans="2:4">
      <c r="B373" s="26">
        <f t="shared" si="5"/>
        <v>3.6999999999999651</v>
      </c>
      <c r="C373" s="26">
        <f>C372+(k/m)*(L0*D372/(((('comportamento na horizontal'!D372)^2)+(D372^2))^(1/2))-D372)*tau+g*tau</f>
        <v>-0.16183805157143186</v>
      </c>
      <c r="D373" s="26">
        <f>D372+C372*tau+(k/m)*((L0*D372/(('comportamento na horizontal'!D372^2)+(D372^2))^(1/2))-D372)*tau^2+g*tau^2</f>
        <v>-0.73816907574273805</v>
      </c>
    </row>
    <row r="374" spans="2:4">
      <c r="B374" s="26">
        <f t="shared" si="5"/>
        <v>3.7099999999999649</v>
      </c>
      <c r="C374" s="26">
        <f>C373+(k/m)*(L0*D373/(((('comportamento na horizontal'!D373)^2)+(D373^2))^(1/2))-D373)*tau+g*tau</f>
        <v>-0.18425753921975102</v>
      </c>
      <c r="D374" s="26">
        <f>D373+C373*tau+(k/m)*((L0*D373/(('comportamento na horizontal'!D373^2)+(D373^2))^(1/2))-D373)*tau^2+g*tau^2</f>
        <v>-0.7400116511349355</v>
      </c>
    </row>
    <row r="375" spans="2:4">
      <c r="B375" s="26">
        <f t="shared" si="5"/>
        <v>3.7199999999999647</v>
      </c>
      <c r="C375" s="26">
        <f>C374+(k/m)*(L0*D374/(((('comportamento na horizontal'!D374)^2)+(D374^2))^(1/2))-D374)*tau+g*tau</f>
        <v>-0.20564140880932943</v>
      </c>
      <c r="D375" s="26">
        <f>D374+C374*tau+(k/m)*((L0*D374/(('comportamento na horizontal'!D374^2)+(D374^2))^(1/2))-D374)*tau^2+g*tau^2</f>
        <v>-0.74206806522302882</v>
      </c>
    </row>
    <row r="376" spans="2:4">
      <c r="B376" s="26">
        <f t="shared" si="5"/>
        <v>3.7299999999999645</v>
      </c>
      <c r="C376" s="26">
        <f>C375+(k/m)*(L0*D375/(((('comportamento na horizontal'!D375)^2)+(D375^2))^(1/2))-D375)*tau+g*tau</f>
        <v>-0.22590501652428518</v>
      </c>
      <c r="D376" s="26">
        <f>D375+C375*tau+(k/m)*((L0*D375/(('comportamento na horizontal'!D375^2)+(D375^2))^(1/2))-D375)*tau^2+g*tau^2</f>
        <v>-0.74432711538827168</v>
      </c>
    </row>
    <row r="377" spans="2:4">
      <c r="B377" s="26">
        <f t="shared" si="5"/>
        <v>3.7399999999999642</v>
      </c>
      <c r="C377" s="26">
        <f>C376+(k/m)*(L0*D376/(((('comportamento na horizontal'!D376)^2)+(D376^2))^(1/2))-D376)*tau+g*tau</f>
        <v>-0.24496962331586183</v>
      </c>
      <c r="D377" s="26">
        <f>D376+C376*tau+(k/m)*((L0*D376/(('comportamento na horizontal'!D376^2)+(D376^2))^(1/2))-D376)*tau^2+g*tau^2</f>
        <v>-0.74677681162143028</v>
      </c>
    </row>
    <row r="378" spans="2:4">
      <c r="B378" s="26">
        <f t="shared" si="5"/>
        <v>3.749999999999964</v>
      </c>
      <c r="C378" s="26">
        <f>C377+(k/m)*(L0*D377/(((('comportamento na horizontal'!D377)^2)+(D377^2))^(1/2))-D377)*tau+g*tau</f>
        <v>-0.26276264404402472</v>
      </c>
      <c r="D378" s="26">
        <f>D377+C377*tau+(k/m)*((L0*D377/(('comportamento na horizontal'!D377^2)+(D377^2))^(1/2))-D377)*tau^2+g*tau^2</f>
        <v>-0.74940443806187051</v>
      </c>
    </row>
    <row r="379" spans="2:4">
      <c r="B379" s="26">
        <f t="shared" si="5"/>
        <v>3.7599999999999638</v>
      </c>
      <c r="C379" s="26">
        <f>C378+(k/m)*(L0*D378/(((('comportamento na horizontal'!D378)^2)+(D378^2))^(1/2))-D378)*tau+g*tau</f>
        <v>-0.27921787023922984</v>
      </c>
      <c r="D379" s="26">
        <f>D378+C378*tau+(k/m)*((L0*D378/(('comportamento na horizontal'!D378^2)+(D378^2))^(1/2))-D378)*tau^2+g*tau^2</f>
        <v>-0.75219661676426275</v>
      </c>
    </row>
    <row r="380" spans="2:4">
      <c r="B380" s="26">
        <f t="shared" si="5"/>
        <v>3.7699999999999636</v>
      </c>
      <c r="C380" s="26">
        <f>C379+(k/m)*(L0*D379/(((('comportamento na horizontal'!D379)^2)+(D379^2))^(1/2))-D379)*tau+g*tau</f>
        <v>-0.29427566655889537</v>
      </c>
      <c r="D380" s="26">
        <f>D379+C379*tau+(k/m)*((L0*D379/(('comportamento na horizontal'!D379^2)+(D379^2))^(1/2))-D379)*tau^2+g*tau^2</f>
        <v>-0.75513937342985171</v>
      </c>
    </row>
    <row r="381" spans="2:4">
      <c r="B381" s="26">
        <f t="shared" si="5"/>
        <v>3.7799999999999634</v>
      </c>
      <c r="C381" s="26">
        <f>C380+(k/m)*(L0*D380/(((('comportamento na horizontal'!D380)^2)+(D380^2))^(1/2))-D380)*tau+g*tau</f>
        <v>-0.30788314095086944</v>
      </c>
      <c r="D381" s="26">
        <f>D380+C380*tau+(k/m)*((L0*D380/(('comportamento na horizontal'!D380^2)+(D380^2))^(1/2))-D380)*tau^2+g*tau^2</f>
        <v>-0.75821820483936042</v>
      </c>
    </row>
    <row r="382" spans="2:4">
      <c r="B382" s="26">
        <f t="shared" si="5"/>
        <v>3.7899999999999632</v>
      </c>
      <c r="C382" s="26">
        <f>C381+(k/m)*(L0*D381/(((('comportamento na horizontal'!D381)^2)+(D381^2))^(1/2))-D381)*tau+g*tau</f>
        <v>-0.31999428847219324</v>
      </c>
      <c r="D382" s="26">
        <f>D381+C381*tau+(k/m)*((L0*D381/(('comportamento na horizontal'!D381^2)+(D381^2))^(1/2))-D381)*tau^2+g*tau^2</f>
        <v>-0.76141814772408234</v>
      </c>
    </row>
    <row r="383" spans="2:4">
      <c r="B383" s="26">
        <f t="shared" si="5"/>
        <v>3.799999999999963</v>
      </c>
      <c r="C383" s="26">
        <f>C382+(k/m)*(L0*D382/(((('comportamento na horizontal'!D382)^2)+(D382^2))^(1/2))-D382)*tau+g*tau</f>
        <v>-0.3305701086513928</v>
      </c>
      <c r="D383" s="26">
        <f>D382+C382*tau+(k/m)*((L0*D382/(('comportamento na horizontal'!D382^2)+(D382^2))^(1/2))-D382)*tau^2+g*tau^2</f>
        <v>-0.7647238488105963</v>
      </c>
    </row>
    <row r="384" spans="2:4">
      <c r="B384" s="26">
        <f t="shared" si="5"/>
        <v>3.8099999999999627</v>
      </c>
      <c r="C384" s="26">
        <f>C383+(k/m)*(L0*D383/(((('comportamento na horizontal'!D383)^2)+(D383^2))^(1/2))-D383)*tau+g*tau</f>
        <v>-0.33957869623127968</v>
      </c>
      <c r="D384" s="26">
        <f>D383+C383*tau+(k/m)*((L0*D383/(('comportamento na horizontal'!D383^2)+(D383^2))^(1/2))-D383)*tau^2+g*tau^2</f>
        <v>-0.76811963577290909</v>
      </c>
    </row>
    <row r="385" spans="2:4">
      <c r="B385" s="26">
        <f t="shared" si="5"/>
        <v>3.8199999999999625</v>
      </c>
      <c r="C385" s="26">
        <f>C384+(k/m)*(L0*D384/(((('comportamento na horizontal'!D384)^2)+(D384^2))^(1/2))-D384)*tau+g*tau</f>
        <v>-0.34699530509077736</v>
      </c>
      <c r="D385" s="26">
        <f>D384+C384*tau+(k/m)*((L0*D384/(('comportamento na horizontal'!D384^2)+(D384^2))^(1/2))-D384)*tau^2+g*tau^2</f>
        <v>-0.7715895888238169</v>
      </c>
    </row>
    <row r="386" spans="2:4">
      <c r="B386" s="26">
        <f t="shared" si="5"/>
        <v>3.8299999999999623</v>
      </c>
      <c r="C386" s="26">
        <f>C385+(k/m)*(L0*D385/(((('comportamento na horizontal'!D385)^2)+(D385^2))^(1/2))-D385)*tau+g*tau</f>
        <v>-0.35280238512168216</v>
      </c>
      <c r="D386" s="26">
        <f>D385+C385*tau+(k/m)*((L0*D385/(('comportamento na horizontal'!D385^2)+(D385^2))^(1/2))-D385)*tau^2+g*tau^2</f>
        <v>-0.77511761267503376</v>
      </c>
    </row>
    <row r="387" spans="2:4">
      <c r="B387" s="26">
        <f t="shared" si="5"/>
        <v>3.8399999999999621</v>
      </c>
      <c r="C387" s="26">
        <f>C386+(k/m)*(L0*D386/(((('comportamento na horizontal'!D386)^2)+(D386^2))^(1/2))-D386)*tau+g*tau</f>
        <v>-0.35698959183165713</v>
      </c>
      <c r="D387" s="26">
        <f>D386+C386*tau+(k/m)*((L0*D386/(('comportamento na horizontal'!D386^2)+(D386^2))^(1/2))-D386)*tau^2+g*tau^2</f>
        <v>-0.77868750859335034</v>
      </c>
    </row>
    <row r="388" spans="2:4">
      <c r="B388" s="26">
        <f t="shared" ref="B388:B451" si="6">B387+tau</f>
        <v>3.8499999999999619</v>
      </c>
      <c r="C388" s="26">
        <f>C387+(k/m)*(L0*D387/(((('comportamento na horizontal'!D387)^2)+(D387^2))^(1/2))-D387)*tau+g*tau</f>
        <v>-0.35955376845942355</v>
      </c>
      <c r="D388" s="26">
        <f>D387+C387*tau+(k/m)*((L0*D387/(('comportamento na horizontal'!D387^2)+(D387^2))^(1/2))-D387)*tau^2+g*tau^2</f>
        <v>-0.78228304627794454</v>
      </c>
    </row>
    <row r="389" spans="2:4">
      <c r="B389" s="26">
        <f t="shared" si="6"/>
        <v>3.8599999999999617</v>
      </c>
      <c r="C389" s="26">
        <f>C388+(k/m)*(L0*D388/(((('comportamento na horizontal'!D388)^2)+(D388^2))^(1/2))-D388)*tau+g*tau</f>
        <v>-0.3604989004225555</v>
      </c>
      <c r="D389" s="26">
        <f>D388+C388*tau+(k/m)*((L0*D388/(('comportamento na horizontal'!D388^2)+(D388^2))^(1/2))-D388)*tau^2+g*tau^2</f>
        <v>-0.78588803528217011</v>
      </c>
    </row>
    <row r="390" spans="2:4">
      <c r="B390" s="26">
        <f t="shared" si="6"/>
        <v>3.8699999999999615</v>
      </c>
      <c r="C390" s="26">
        <f>C389+(k/m)*(L0*D389/(((('comportamento na horizontal'!D389)^2)+(D389^2))^(1/2))-D389)*tau+g*tau</f>
        <v>-0.35983604197228447</v>
      </c>
      <c r="D390" s="26">
        <f>D389+C389*tau+(k/m)*((L0*D389/(('comportamento na horizontal'!D389^2)+(D389^2))^(1/2))-D389)*tau^2+g*tau^2</f>
        <v>-0.78948639570189294</v>
      </c>
    </row>
    <row r="391" spans="2:4">
      <c r="B391" s="26">
        <f t="shared" si="6"/>
        <v>3.8799999999999613</v>
      </c>
      <c r="C391" s="26">
        <f>C390+(k/m)*(L0*D390/(((('comportamento na horizontal'!D390)^2)+(D390^2))^(1/2))-D390)*tau+g*tau</f>
        <v>-0.35758321500249635</v>
      </c>
      <c r="D391" s="26">
        <f>D390+C390*tau+(k/m)*((L0*D390/(('comportamento na horizontal'!D390^2)+(D390^2))^(1/2))-D390)*tau^2+g*tau^2</f>
        <v>-0.79306222785191793</v>
      </c>
    </row>
    <row r="392" spans="2:4">
      <c r="B392" s="26">
        <f t="shared" si="6"/>
        <v>3.889999999999961</v>
      </c>
      <c r="C392" s="26">
        <f>C391+(k/m)*(L0*D391/(((('comportamento na horizontal'!D391)^2)+(D391^2))^(1/2))-D391)*tau+g*tau</f>
        <v>-0.3537652800503629</v>
      </c>
      <c r="D392" s="26">
        <f>D391+C391*tau+(k/m)*((L0*D391/(('comportamento na horizontal'!D391^2)+(D391^2))^(1/2))-D391)*tau^2+g*tau^2</f>
        <v>-0.7965998806524216</v>
      </c>
    </row>
    <row r="393" spans="2:4">
      <c r="B393" s="26">
        <f t="shared" si="6"/>
        <v>3.8999999999999608</v>
      </c>
      <c r="C393" s="26">
        <f>C392+(k/m)*(L0*D392/(((('comportamento na horizontal'!D392)^2)+(D392^2))^(1/2))-D392)*tau+g*tau</f>
        <v>-0.34841377963214015</v>
      </c>
      <c r="D393" s="26">
        <f>D392+C392*tau+(k/m)*((L0*D392/(('comportamento na horizontal'!D392^2)+(D392^2))^(1/2))-D392)*tau^2+g*tau^2</f>
        <v>-0.800084018448743</v>
      </c>
    </row>
    <row r="394" spans="2:4">
      <c r="B394" s="26">
        <f t="shared" si="6"/>
        <v>3.9099999999999606</v>
      </c>
      <c r="C394" s="26">
        <f>C393+(k/m)*(L0*D393/(((('comportamento na horizontal'!D393)^2)+(D393^2))^(1/2))-D393)*tau+g*tau</f>
        <v>-0.34156675417764482</v>
      </c>
      <c r="D394" s="26">
        <f>D393+C393*tau+(k/m)*((L0*D393/(('comportamento na horizontal'!D393^2)+(D393^2))^(1/2))-D393)*tau^2+g*tau^2</f>
        <v>-0.80349968599051946</v>
      </c>
    </row>
    <row r="395" spans="2:4">
      <c r="B395" s="26">
        <f t="shared" si="6"/>
        <v>3.9199999999999604</v>
      </c>
      <c r="C395" s="26">
        <f>C394+(k/m)*(L0*D394/(((('comportamento na horizontal'!D394)^2)+(D394^2))^(1/2))-D394)*tau+g*tau</f>
        <v>-0.33326853095865971</v>
      </c>
      <c r="D395" s="26">
        <f>D394+C394*tau+(k/m)*((L0*D394/(('comportamento na horizontal'!D394^2)+(D394^2))^(1/2))-D394)*tau^2+g*tau^2</f>
        <v>-0.8068323713001061</v>
      </c>
    </row>
    <row r="396" spans="2:4">
      <c r="B396" s="26">
        <f t="shared" si="6"/>
        <v>3.9299999999999602</v>
      </c>
      <c r="C396" s="26">
        <f>C395+(k/m)*(L0*D395/(((('comportamento na horizontal'!D395)^2)+(D395^2))^(1/2))-D395)*tau+g*tau</f>
        <v>-0.3235694865477855</v>
      </c>
      <c r="D396" s="26">
        <f>D395+C395*tau+(k/m)*((L0*D395/(('comportamento na horizontal'!D395^2)+(D395^2))^(1/2))-D395)*tau^2+g*tau^2</f>
        <v>-0.81006806616558402</v>
      </c>
    </row>
    <row r="397" spans="2:4">
      <c r="B397" s="26">
        <f t="shared" si="6"/>
        <v>3.93999999999996</v>
      </c>
      <c r="C397" s="26">
        <f>C396+(k/m)*(L0*D396/(((('comportamento na horizontal'!D396)^2)+(D396^2))^(1/2))-D396)*tau+g*tau</f>
        <v>-0.31252578349276439</v>
      </c>
      <c r="D397" s="26">
        <f>D396+C396*tau+(k/m)*((L0*D396/(('comportamento na horizontal'!D396^2)+(D396^2))^(1/2))-D396)*tau^2+g*tau^2</f>
        <v>-0.81319332400051159</v>
      </c>
    </row>
    <row r="398" spans="2:4">
      <c r="B398" s="26">
        <f t="shared" si="6"/>
        <v>3.9499999999999598</v>
      </c>
      <c r="C398" s="26">
        <f>C397+(k/m)*(L0*D397/(((('comportamento na horizontal'!D397)^2)+(D397^2))^(1/2))-D397)*tau+g*tau</f>
        <v>-0.30019908204480072</v>
      </c>
      <c r="D398" s="26">
        <f>D397+C397*tau+(k/m)*((L0*D397/(('comportamento na horizontal'!D397^2)+(D397^2))^(1/2))-D397)*tau^2+g*tau^2</f>
        <v>-0.81619531482095964</v>
      </c>
    </row>
    <row r="399" spans="2:4">
      <c r="B399" s="26">
        <f t="shared" si="6"/>
        <v>3.9599999999999596</v>
      </c>
      <c r="C399" s="26">
        <f>C398+(k/m)*(L0*D398/(((('comportamento na horizontal'!D398)^2)+(D398^2))^(1/2))-D398)*tau+g*tau</f>
        <v>-0.28665622793567092</v>
      </c>
      <c r="D399" s="26">
        <f>D398+C398*tau+(k/m)*((L0*D398/(('comportamento na horizontal'!D398^2)+(D398^2))^(1/2))-D398)*tau^2+g*tau^2</f>
        <v>-0.81906187710031642</v>
      </c>
    </row>
    <row r="400" spans="2:4">
      <c r="B400" s="26">
        <f t="shared" si="6"/>
        <v>3.9699999999999593</v>
      </c>
      <c r="C400" s="26">
        <f>C399+(k/m)*(L0*D399/(((('comportamento na horizontal'!D399)^2)+(D399^2))^(1/2))-D399)*tau+g*tau</f>
        <v>-0.27196891735535988</v>
      </c>
      <c r="D400" s="26">
        <f>D399+C399*tau+(k/m)*((L0*D399/(('comportamento na horizontal'!D399^2)+(D399^2))^(1/2))-D399)*tau^2+g*tau^2</f>
        <v>-0.82178156627387</v>
      </c>
    </row>
    <row r="401" spans="2:4">
      <c r="B401" s="26">
        <f t="shared" si="6"/>
        <v>3.9799999999999591</v>
      </c>
      <c r="C401" s="26">
        <f>C400+(k/m)*(L0*D400/(((('comportamento na horizontal'!D400)^2)+(D400^2))^(1/2))-D400)*tau+g*tau</f>
        <v>-0.25621334043756616</v>
      </c>
      <c r="D401" s="26">
        <f>D400+C400*tau+(k/m)*((L0*D400/(('comportamento na horizontal'!D400^2)+(D400^2))^(1/2))-D400)*tau^2+g*tau^2</f>
        <v>-0.82434369967824561</v>
      </c>
    </row>
    <row r="402" spans="2:4">
      <c r="B402" s="26">
        <f t="shared" si="6"/>
        <v>3.9899999999999589</v>
      </c>
      <c r="C402" s="26">
        <f>C401+(k/m)*(L0*D401/(((('comportamento na horizontal'!D401)^2)+(D401^2))^(1/2))-D401)*tau+g*tau</f>
        <v>-0.23946980471283244</v>
      </c>
      <c r="D402" s="26">
        <f>D401+C401*tau+(k/m)*((L0*D401/(('comportamento na horizontal'!D401^2)+(D401^2))^(1/2))-D401)*tau^2+g*tau^2</f>
        <v>-0.82673839772537383</v>
      </c>
    </row>
    <row r="403" spans="2:4">
      <c r="B403" s="26">
        <f t="shared" si="6"/>
        <v>3.9999999999999587</v>
      </c>
      <c r="C403" s="26">
        <f>C402+(k/m)*(L0*D402/(((('comportamento na horizontal'!D402)^2)+(D402^2))^(1/2))-D402)*tau+g*tau</f>
        <v>-0.22182234013654994</v>
      </c>
      <c r="D403" s="26">
        <f>D402+C402*tau+(k/m)*((L0*D402/(('comportamento na horizontal'!D402^2)+(D402^2))^(1/2))-D402)*tau^2+g*tau^2</f>
        <v>-0.82895662112673929</v>
      </c>
    </row>
    <row r="404" spans="2:4">
      <c r="B404" s="26">
        <f t="shared" si="6"/>
        <v>4.0099999999999589</v>
      </c>
      <c r="C404" s="26">
        <f>C403+(k/m)*(L0*D403/(((('comportamento na horizontal'!D403)^2)+(D403^2))^(1/2))-D403)*tau+g*tau</f>
        <v>-0.20335828744007189</v>
      </c>
      <c r="D404" s="26">
        <f>D403+C403*tau+(k/m)*((L0*D403/(('comportamento na horizontal'!D403^2)+(D403^2))^(1/2))-D403)*tau^2+g*tau^2</f>
        <v>-0.83099020400113999</v>
      </c>
    </row>
    <row r="405" spans="2:4">
      <c r="B405" s="26">
        <f t="shared" si="6"/>
        <v>4.0199999999999587</v>
      </c>
      <c r="C405" s="26">
        <f>C404+(k/m)*(L0*D404/(((('comportamento na horizontal'!D404)^2)+(D404^2))^(1/2))-D404)*tau+g*tau</f>
        <v>-0.18416787168620671</v>
      </c>
      <c r="D405" s="26">
        <f>D404+C404*tau+(k/m)*((L0*D404/(('comportamento na horizontal'!D404^2)+(D404^2))^(1/2))-D404)*tau^2+g*tau^2</f>
        <v>-0.83283188271800201</v>
      </c>
    </row>
    <row r="406" spans="2:4">
      <c r="B406" s="26">
        <f t="shared" si="6"/>
        <v>4.0299999999999585</v>
      </c>
      <c r="C406" s="26">
        <f>C405+(k/m)*(L0*D405/(((('comportamento na horizontal'!D405)^2)+(D405^2))^(1/2))-D405)*tau+g*tau</f>
        <v>-0.16434376303413573</v>
      </c>
      <c r="D406" s="26">
        <f>D405+C405*tau+(k/m)*((L0*D405/(('comportamento na horizontal'!D405^2)+(D405^2))^(1/2))-D405)*tau^2+g*tau^2</f>
        <v>-0.83447532034834337</v>
      </c>
    </row>
    <row r="407" spans="2:4">
      <c r="B407" s="26">
        <f t="shared" si="6"/>
        <v>4.0399999999999583</v>
      </c>
      <c r="C407" s="26">
        <f>C406+(k/m)*(L0*D406/(((('comportamento na horizontal'!D406)^2)+(D406^2))^(1/2))-D406)*tau+g*tau</f>
        <v>-0.14398062683212573</v>
      </c>
      <c r="D407" s="26">
        <f>D406+C406*tau+(k/m)*((L0*D406/(('comportamento na horizontal'!D406^2)+(D406^2))^(1/2))-D406)*tau^2+g*tau^2</f>
        <v>-0.83591512661666467</v>
      </c>
    </row>
    <row r="408" spans="2:4">
      <c r="B408" s="26">
        <f t="shared" si="6"/>
        <v>4.0499999999999581</v>
      </c>
      <c r="C408" s="26">
        <f>C407+(k/m)*(L0*D407/(((('comportamento na horizontal'!D407)^2)+(D407^2))^(1/2))-D407)*tau+g*tau</f>
        <v>-0.12317466525820975</v>
      </c>
      <c r="D408" s="26">
        <f>D407+C407*tau+(k/m)*((L0*D407/(('comportamento na horizontal'!D407^2)+(D407^2))^(1/2))-D407)*tau^2+g*tau^2</f>
        <v>-0.83714687326924686</v>
      </c>
    </row>
    <row r="409" spans="2:4">
      <c r="B409" s="26">
        <f t="shared" si="6"/>
        <v>4.0599999999999579</v>
      </c>
      <c r="C409" s="26">
        <f>C408+(k/m)*(L0*D408/(((('comportamento na horizontal'!D408)^2)+(D408^2))^(1/2))-D408)*tau+g*tau</f>
        <v>-0.102023152818323</v>
      </c>
      <c r="D409" s="26">
        <f>D408+C408*tau+(k/m)*((L0*D408/(('comportamento na horizontal'!D408^2)+(D408^2))^(1/2))-D408)*tau^2+g*tau^2</f>
        <v>-0.83816710479743006</v>
      </c>
    </row>
    <row r="410" spans="2:4">
      <c r="B410" s="26">
        <f t="shared" si="6"/>
        <v>4.0699999999999577</v>
      </c>
      <c r="C410" s="26">
        <f>C409+(k/m)*(L0*D409/(((('comportamento na horizontal'!D409)^2)+(D409^2))^(1/2))-D409)*tau+g*tau</f>
        <v>-8.0623968087324402E-2</v>
      </c>
      <c r="D410" s="26">
        <f>D409+C409*tau+(k/m)*((L0*D409/(('comportamento na horizontal'!D409^2)+(D409^2))^(1/2))-D409)*tau^2+g*tau^2</f>
        <v>-0.8389733444783033</v>
      </c>
    </row>
    <row r="411" spans="2:4">
      <c r="B411" s="26">
        <f t="shared" si="6"/>
        <v>4.0799999999999574</v>
      </c>
      <c r="C411" s="26">
        <f>C410+(k/m)*(L0*D410/(((('comportamento na horizontal'!D410)^2)+(D410^2))^(1/2))-D410)*tau+g*tau</f>
        <v>-5.9075124140114635E-2</v>
      </c>
      <c r="D411" s="26">
        <f>D410+C410*tau+(k/m)*((L0*D410/(('comportamento na horizontal'!D410^2)+(D410^2))^(1/2))-D410)*tau^2+g*tau^2</f>
        <v>-0.83956409571970447</v>
      </c>
    </row>
    <row r="412" spans="2:4">
      <c r="B412" s="26">
        <f t="shared" si="6"/>
        <v>4.0899999999999572</v>
      </c>
      <c r="C412" s="26">
        <f>C411+(k/m)*(L0*D411/(((('comportamento na horizontal'!D411)^2)+(D411^2))^(1/2))-D411)*tau+g*tau</f>
        <v>-3.7474300166949664E-2</v>
      </c>
      <c r="D412" s="26">
        <f>D411+C411*tau+(k/m)*((L0*D411/(('comportamento na horizontal'!D411^2)+(D411^2))^(1/2))-D411)*tau^2+g*tau^2</f>
        <v>-0.83993883872137398</v>
      </c>
    </row>
    <row r="413" spans="2:4">
      <c r="B413" s="26">
        <f t="shared" si="6"/>
        <v>4.099999999999957</v>
      </c>
      <c r="C413" s="26">
        <f>C412+(k/m)*(L0*D412/(((('comportamento na horizontal'!D412)^2)+(D412^2))^(1/2))-D412)*tau+g*tau</f>
        <v>-1.5918376798383913E-2</v>
      </c>
      <c r="D413" s="26">
        <f>D412+C412*tau+(k/m)*((L0*D412/(('comportamento na horizontal'!D412^2)+(D412^2))^(1/2))-D412)*tau^2+g*tau^2</f>
        <v>-0.84009802248935783</v>
      </c>
    </row>
    <row r="414" spans="2:4">
      <c r="B414" s="26">
        <f t="shared" si="6"/>
        <v>4.1099999999999568</v>
      </c>
      <c r="C414" s="26">
        <f>C413+(k/m)*(L0*D413/(((('comportamento na horizontal'!D413)^2)+(D413^2))^(1/2))-D413)*tau+g*tau</f>
        <v>5.4970223195503348E-3</v>
      </c>
      <c r="D414" s="26">
        <f>D413+C413*tau+(k/m)*((L0*D413/(('comportamento na horizontal'!D413^2)+(D413^2))^(1/2))-D413)*tau^2+g*tau^2</f>
        <v>-0.84004305226616238</v>
      </c>
    </row>
    <row r="415" spans="2:4">
      <c r="B415" s="26">
        <f t="shared" si="6"/>
        <v>4.1199999999999566</v>
      </c>
      <c r="C415" s="26">
        <f>C414+(k/m)*(L0*D414/(((('comportamento na horizontal'!D414)^2)+(D414^2))^(1/2))-D414)*tau+g*tau</f>
        <v>2.6677980160869169E-2</v>
      </c>
      <c r="D415" s="26">
        <f>D414+C414*tau+(k/m)*((L0*D414/(('comportamento na horizontal'!D414^2)+(D414^2))^(1/2))-D414)*tau^2+g*tau^2</f>
        <v>-0.83977627246455377</v>
      </c>
    </row>
    <row r="416" spans="2:4">
      <c r="B416" s="26">
        <f t="shared" si="6"/>
        <v>4.1299999999999564</v>
      </c>
      <c r="C416" s="26">
        <f>C415+(k/m)*(L0*D415/(((('comportamento na horizontal'!D415)^2)+(D415^2))^(1/2))-D415)*tau+g*tau</f>
        <v>4.7532724645579283E-2</v>
      </c>
      <c r="D416" s="26">
        <f>D415+C415*tau+(k/m)*((L0*D415/(('comportamento na horizontal'!D415^2)+(D415^2))^(1/2))-D415)*tau^2+g*tau^2</f>
        <v>-0.83930094521809795</v>
      </c>
    </row>
    <row r="417" spans="2:4">
      <c r="B417" s="26">
        <f t="shared" si="6"/>
        <v>4.1399999999999562</v>
      </c>
      <c r="C417" s="26">
        <f>C416+(k/m)*(L0*D416/(((('comportamento na horizontal'!D416)^2)+(D416^2))^(1/2))-D416)*tau+g*tau</f>
        <v>6.7972053172205199E-2</v>
      </c>
      <c r="D417" s="26">
        <f>D416+C416*tau+(k/m)*((L0*D416/(('comportamento na horizontal'!D416^2)+(D416^2))^(1/2))-D416)*tau^2+g*tau^2</f>
        <v>-0.8386212246863759</v>
      </c>
    </row>
    <row r="418" spans="2:4">
      <c r="B418" s="26">
        <f t="shared" si="6"/>
        <v>4.1499999999999559</v>
      </c>
      <c r="C418" s="26">
        <f>C417+(k/m)*(L0*D417/(((('comportamento na horizontal'!D417)^2)+(D417^2))^(1/2))-D417)*tau+g*tau</f>
        <v>8.7909740927600177E-2</v>
      </c>
      <c r="D418" s="26">
        <f>D417+C417*tau+(k/m)*((L0*D417/(('comportamento na horizontal'!D417^2)+(D417^2))^(1/2))-D417)*tau^2+g*tau^2</f>
        <v>-0.83774212727709985</v>
      </c>
    </row>
    <row r="419" spans="2:4">
      <c r="B419" s="26">
        <f t="shared" si="6"/>
        <v>4.1599999999999557</v>
      </c>
      <c r="C419" s="26">
        <f>C418+(k/m)*(L0*D418/(((('comportamento na horizontal'!D418)^2)+(D418^2))^(1/2))-D418)*tau+g*tau</f>
        <v>0.10726293061768874</v>
      </c>
      <c r="D419" s="26">
        <f>D418+C418*tau+(k/m)*((L0*D418/(('comportamento na horizontal'!D418^2)+(D418^2))^(1/2))-D418)*tau^2+g*tau^2</f>
        <v>-0.83666949797092294</v>
      </c>
    </row>
    <row r="420" spans="2:4">
      <c r="B420" s="26">
        <f t="shared" si="6"/>
        <v>4.1699999999999555</v>
      </c>
      <c r="C420" s="26">
        <f>C419+(k/m)*(L0*D419/(((('comportamento na horizontal'!D419)^2)+(D419^2))^(1/2))-D419)*tau+g*tau</f>
        <v>0.12595250135440383</v>
      </c>
      <c r="D420" s="26">
        <f>D419+C419*tau+(k/m)*((L0*D419/(('comportamento na horizontal'!D419^2)+(D419^2))^(1/2))-D419)*tau^2+g*tau^2</f>
        <v>-0.83540997295737884</v>
      </c>
    </row>
    <row r="421" spans="2:4">
      <c r="B421" s="26">
        <f t="shared" si="6"/>
        <v>4.1799999999999553</v>
      </c>
      <c r="C421" s="26">
        <f>C420+(k/m)*(L0*D420/(((('comportamento na horizontal'!D420)^2)+(D420^2))^(1/2))-D420)*tau+g*tau</f>
        <v>0.14390341454452441</v>
      </c>
      <c r="D421" s="26">
        <f>D420+C420*tau+(k/m)*((L0*D420/(('comportamento na horizontal'!D420^2)+(D420^2))^(1/2))-D420)*tau^2+g*tau^2</f>
        <v>-0.83397093881193363</v>
      </c>
    </row>
    <row r="422" spans="2:4">
      <c r="B422" s="26">
        <f t="shared" si="6"/>
        <v>4.1899999999999551</v>
      </c>
      <c r="C422" s="26">
        <f>C421+(k/m)*(L0*D421/(((('comportamento na horizontal'!D421)^2)+(D421^2))^(1/2))-D421)*tau+g*tau</f>
        <v>0.16104503475543017</v>
      </c>
      <c r="D422" s="26">
        <f>D421+C421*tau+(k/m)*((L0*D421/(('comportamento na horizontal'!D421^2)+(D421^2))^(1/2))-D421)*tau^2+g*tau^2</f>
        <v>-0.83236048846437938</v>
      </c>
    </row>
    <row r="423" spans="2:4">
      <c r="B423" s="26">
        <f t="shared" si="6"/>
        <v>4.1999999999999549</v>
      </c>
      <c r="C423" s="26">
        <f>C422+(k/m)*(L0*D422/(((('comportamento na horizontal'!D422)^2)+(D422^2))^(1/2))-D422)*tau+g*tau</f>
        <v>0.17731142368087302</v>
      </c>
      <c r="D423" s="26">
        <f>D422+C422*tau+(k/m)*((L0*D422/(('comportamento na horizontal'!D422^2)+(D422^2))^(1/2))-D422)*tau^2+g*tau^2</f>
        <v>-0.83058737422757067</v>
      </c>
    </row>
    <row r="424" spans="2:4">
      <c r="B424" s="26">
        <f t="shared" si="6"/>
        <v>4.2099999999999547</v>
      </c>
      <c r="C424" s="26">
        <f>C423+(k/m)*(L0*D423/(((('comportamento na horizontal'!D423)^2)+(D423^2))^(1/2))-D423)*tau+g*tau</f>
        <v>0.19264160549644679</v>
      </c>
      <c r="D424" s="26">
        <f>D423+C423*tau+(k/m)*((L0*D423/(('comportamento na horizontal'!D423^2)+(D423^2))^(1/2))-D423)*tau^2+g*tau^2</f>
        <v>-0.82866095817260621</v>
      </c>
    </row>
    <row r="425" spans="2:4">
      <c r="B425" s="26">
        <f t="shared" si="6"/>
        <v>4.2199999999999545</v>
      </c>
      <c r="C425" s="26">
        <f>C424+(k/m)*(L0*D424/(((('comportamento na horizontal'!D424)^2)+(D424^2))^(1/2))-D424)*tau+g*tau</f>
        <v>0.20697980207904579</v>
      </c>
      <c r="D425" s="26">
        <f>D424+C424*tau+(k/m)*((L0*D424/(('comportamento na horizontal'!D424^2)+(D424^2))^(1/2))-D424)*tau^2+g*tau^2</f>
        <v>-0.82659116015181577</v>
      </c>
    </row>
    <row r="426" spans="2:4">
      <c r="B426" s="26">
        <f t="shared" si="6"/>
        <v>4.2299999999999542</v>
      </c>
      <c r="C426" s="26">
        <f>C425+(k/m)*(L0*D425/(((('comportamento na horizontal'!D425)^2)+(D425^2))^(1/2))-D425)*tau+g*tau</f>
        <v>0.22027563676654457</v>
      </c>
      <c r="D426" s="26">
        <f>D425+C425*tau+(k/m)*((L0*D425/(('comportamento na horizontal'!D425^2)+(D425^2))^(1/2))-D425)*tau^2+g*tau^2</f>
        <v>-0.82438840378415035</v>
      </c>
    </row>
    <row r="427" spans="2:4">
      <c r="B427" s="26">
        <f t="shared" si="6"/>
        <v>4.239999999999954</v>
      </c>
      <c r="C427" s="26">
        <f>C426+(k/m)*(L0*D426/(((('comportamento na horizontal'!D426)^2)+(D426^2))^(1/2))-D426)*tau+g*tau</f>
        <v>0.23248430555222108</v>
      </c>
      <c r="D427" s="26">
        <f>D426+C426*tau+(k/m)*((L0*D426/(('comportamento na horizontal'!D426^2)+(D426^2))^(1/2))-D426)*tau^2+g*tau^2</f>
        <v>-0.82206356072862818</v>
      </c>
    </row>
    <row r="428" spans="2:4">
      <c r="B428" s="26">
        <f t="shared" si="6"/>
        <v>4.2499999999999538</v>
      </c>
      <c r="C428" s="26">
        <f>C427+(k/m)*(L0*D427/(((('comportamento na horizontal'!D427)^2)+(D427^2))^(1/2))-D427)*tau+g*tau</f>
        <v>0.2435667148418322</v>
      </c>
      <c r="D428" s="26">
        <f>D427+C427*tau+(k/m)*((L0*D427/(('comportamento na horizontal'!D427^2)+(D427^2))^(1/2))-D427)*tau^2+g*tau^2</f>
        <v>-0.81962789358020993</v>
      </c>
    </row>
    <row r="429" spans="2:4">
      <c r="B429" s="26">
        <f t="shared" si="6"/>
        <v>4.2599999999999536</v>
      </c>
      <c r="C429" s="26">
        <f>C428+(k/m)*(L0*D428/(((('comportamento na horizontal'!D428)^2)+(D428^2))^(1/2))-D428)*tau+g*tau</f>
        <v>0.2534895851481368</v>
      </c>
      <c r="D429" s="26">
        <f>D428+C428*tau+(k/m)*((L0*D428/(('comportamento na horizontal'!D428^2)+(D428^2))^(1/2))-D428)*tau^2+g*tau^2</f>
        <v>-0.81709299772872857</v>
      </c>
    </row>
    <row r="430" spans="2:4">
      <c r="B430" s="26">
        <f t="shared" si="6"/>
        <v>4.2699999999999534</v>
      </c>
      <c r="C430" s="26">
        <f>C429+(k/m)*(L0*D429/(((('comportamento na horizontal'!D429)^2)+(D429^2))^(1/2))-D429)*tau+g*tau</f>
        <v>0.26222552035610902</v>
      </c>
      <c r="D430" s="26">
        <f>D429+C429*tau+(k/m)*((L0*D429/(('comportamento na horizontal'!D429^2)+(D429^2))^(1/2))-D429)*tau^2+g*tau^2</f>
        <v>-0.81447074252516749</v>
      </c>
    </row>
    <row r="431" spans="2:4">
      <c r="B431" s="26">
        <f t="shared" si="6"/>
        <v>4.2799999999999532</v>
      </c>
      <c r="C431" s="26">
        <f>C430+(k/m)*(L0*D430/(((('comportamento na horizontal'!D430)^2)+(D430^2))^(1/2))-D430)*tau+g*tau</f>
        <v>0.26975304245980658</v>
      </c>
      <c r="D431" s="26">
        <f>D430+C430*tau+(k/m)*((L0*D430/(('comportamento na horizontal'!D430^2)+(D430^2))^(1/2))-D430)*tau^2+g*tau^2</f>
        <v>-0.81177321210056941</v>
      </c>
    </row>
    <row r="432" spans="2:4">
      <c r="B432" s="26">
        <f t="shared" si="6"/>
        <v>4.289999999999953</v>
      </c>
      <c r="C432" s="26">
        <f>C431+(k/m)*(L0*D431/(((('comportamento na horizontal'!D431)^2)+(D431^2))^(1/2))-D431)*tau+g*tau</f>
        <v>0.27605659194618704</v>
      </c>
      <c r="D432" s="26">
        <f>D431+C431*tau+(k/m)*((L0*D431/(('comportamento na horizontal'!D431^2)+(D431^2))^(1/2))-D431)*tau^2+g*tau^2</f>
        <v>-0.80901264618110758</v>
      </c>
    </row>
    <row r="433" spans="2:4">
      <c r="B433" s="26">
        <f t="shared" si="6"/>
        <v>4.2999999999999527</v>
      </c>
      <c r="C433" s="26">
        <f>C432+(k/m)*(L0*D432/(((('comportamento na horizontal'!D432)^2)+(D432^2))^(1/2))-D432)*tau+g*tau</f>
        <v>0.28112649427909697</v>
      </c>
      <c r="D433" s="26">
        <f>D432+C432*tau+(k/m)*((L0*D432/(('comportamento na horizontal'!D432^2)+(D432^2))^(1/2))-D432)*tau^2+g*tau^2</f>
        <v>-0.80620138123831664</v>
      </c>
    </row>
    <row r="434" spans="2:4">
      <c r="B434" s="26">
        <f t="shared" si="6"/>
        <v>4.3099999999999525</v>
      </c>
      <c r="C434" s="26">
        <f>C433+(k/m)*(L0*D433/(((('comportamento na horizontal'!D433)^2)+(D433^2))^(1/2))-D433)*tau+g*tau</f>
        <v>0.28495889321484957</v>
      </c>
      <c r="D434" s="26">
        <f>D433+C433*tau+(k/m)*((L0*D433/(('comportamento na horizontal'!D433^2)+(D433^2))^(1/2))-D433)*tau^2+g*tau^2</f>
        <v>-0.80335179230616816</v>
      </c>
    </row>
    <row r="435" spans="2:4">
      <c r="B435" s="26">
        <f t="shared" si="6"/>
        <v>4.3199999999999523</v>
      </c>
      <c r="C435" s="26">
        <f>C434+(k/m)*(L0*D434/(((('comportamento na horizontal'!D434)^2)+(D434^2))^(1/2))-D434)*tau+g*tau</f>
        <v>0.28755565195562438</v>
      </c>
      <c r="D435" s="26">
        <f>D434+C434*tau+(k/m)*((L0*D434/(('comportamento na horizontal'!D434^2)+(D434^2))^(1/2))-D434)*tau^2+g*tau^2</f>
        <v>-0.80047623578661198</v>
      </c>
    </row>
    <row r="436" spans="2:4">
      <c r="B436" s="26">
        <f t="shared" si="6"/>
        <v>4.3299999999999521</v>
      </c>
      <c r="C436" s="26">
        <f>C435+(k/m)*(L0*D435/(((('comportamento na horizontal'!D435)^2)+(D435^2))^(1/2))-D435)*tau+g*tau</f>
        <v>0.28892422341451984</v>
      </c>
      <c r="D436" s="26">
        <f>D435+C435*tau+(k/m)*((L0*D435/(('comportamento na horizontal'!D435^2)+(D435^2))^(1/2))-D435)*tau^2+g*tau^2</f>
        <v>-0.79758699355246676</v>
      </c>
    </row>
    <row r="437" spans="2:4">
      <c r="B437" s="26">
        <f t="shared" si="6"/>
        <v>4.3399999999999519</v>
      </c>
      <c r="C437" s="26">
        <f>C436+(k/m)*(L0*D436/(((('comportamento na horizontal'!D436)^2)+(D436^2))^(1/2))-D436)*tau+g*tau</f>
        <v>0.28907749112243453</v>
      </c>
      <c r="D437" s="26">
        <f>D436+C436*tau+(k/m)*((L0*D436/(('comportamento na horizontal'!D436^2)+(D436^2))^(1/2))-D436)*tau^2+g*tau^2</f>
        <v>-0.7946962186412424</v>
      </c>
    </row>
    <row r="438" spans="2:4">
      <c r="B438" s="26">
        <f t="shared" si="6"/>
        <v>4.3499999999999517</v>
      </c>
      <c r="C438" s="26">
        <f>C437+(k/m)*(L0*D437/(((('comportamento na horizontal'!D437)^2)+(D437^2))^(1/2))-D437)*tau+g*tau</f>
        <v>0.28803358254798062</v>
      </c>
      <c r="D438" s="26">
        <f>D437+C437*tau+(k/m)*((L0*D437/(('comportamento na horizontal'!D437^2)+(D437^2))^(1/2))-D437)*tau^2+g*tau^2</f>
        <v>-0.79181588281576254</v>
      </c>
    </row>
    <row r="439" spans="2:4">
      <c r="B439" s="26">
        <f t="shared" si="6"/>
        <v>4.3599999999999515</v>
      </c>
      <c r="C439" s="26">
        <f>C438+(k/m)*(L0*D438/(((('comportamento na horizontal'!D438)^2)+(D438^2))^(1/2))-D438)*tau+g*tau</f>
        <v>0.2858156568232928</v>
      </c>
      <c r="D439" s="26">
        <f>D438+C438*tau+(k/m)*((L0*D438/(('comportamento na horizontal'!D438^2)+(D438^2))^(1/2))-D438)*tau^2+g*tau^2</f>
        <v>-0.78895772624752969</v>
      </c>
    </row>
    <row r="440" spans="2:4">
      <c r="B440" s="26">
        <f t="shared" si="6"/>
        <v>4.3699999999999513</v>
      </c>
      <c r="C440" s="26">
        <f>C439+(k/m)*(L0*D439/(((('comportamento na horizontal'!D439)^2)+(D439^2))^(1/2))-D439)*tau+g*tau</f>
        <v>0.28245166906701336</v>
      </c>
      <c r="D440" s="26">
        <f>D439+C439*tau+(k/m)*((L0*D439/(('comportamento na horizontal'!D439^2)+(D439^2))^(1/2))-D439)*tau^2+g*tau^2</f>
        <v>-0.7861332095568595</v>
      </c>
    </row>
    <row r="441" spans="2:4">
      <c r="B441" s="26">
        <f t="shared" si="6"/>
        <v>4.379999999999951</v>
      </c>
      <c r="C441" s="26">
        <f>C440+(k/m)*(L0*D440/(((('comportamento na horizontal'!D440)^2)+(D440^2))^(1/2))-D440)*tau+g*tau</f>
        <v>0.27797411366729496</v>
      </c>
      <c r="D441" s="26">
        <f>D440+C440*tau+(k/m)*((L0*D440/(('comportamento na horizontal'!D440^2)+(D440^2))^(1/2))-D440)*tau^2+g*tau^2</f>
        <v>-0.78335346842018649</v>
      </c>
    </row>
    <row r="442" spans="2:4">
      <c r="B442" s="26">
        <f t="shared" si="6"/>
        <v>4.3899999999999508</v>
      </c>
      <c r="C442" s="26">
        <f>C441+(k/m)*(L0*D441/(((('comportamento na horizontal'!D441)^2)+(D441^2))^(1/2))-D441)*tau+g*tau</f>
        <v>0.27241974902918098</v>
      </c>
      <c r="D442" s="26">
        <f>D441+C441*tau+(k/m)*((L0*D441/(('comportamento na horizontal'!D441^2)+(D441^2))^(1/2))-D441)*tau^2+g*tau^2</f>
        <v>-0.78062927092989476</v>
      </c>
    </row>
    <row r="443" spans="2:4">
      <c r="B443" s="26">
        <f t="shared" si="6"/>
        <v>4.3999999999999506</v>
      </c>
      <c r="C443" s="26">
        <f>C442+(k/m)*(L0*D442/(((('comportamento na horizontal'!D442)^2)+(D442^2))^(1/2))-D442)*tau+g*tau</f>
        <v>0.26582930639950653</v>
      </c>
      <c r="D443" s="26">
        <f>D442+C442*tau+(k/m)*((L0*D442/(('comportamento na horizontal'!D442^2)+(D442^2))^(1/2))-D442)*tau^2+g*tau^2</f>
        <v>-0.77797097786589964</v>
      </c>
    </row>
    <row r="444" spans="2:4">
      <c r="B444" s="26">
        <f t="shared" si="6"/>
        <v>4.4099999999999504</v>
      </c>
      <c r="C444" s="26">
        <f>C443+(k/m)*(L0*D443/(((('comportamento na horizontal'!D443)^2)+(D443^2))^(1/2))-D443)*tau+g*tau</f>
        <v>0.25824718545648429</v>
      </c>
      <c r="D444" s="26">
        <f>D443+C443*tau+(k/m)*((L0*D443/(('comportamento na horizontal'!D443^2)+(D443^2))^(1/2))-D443)*tau^2+g*tau^2</f>
        <v>-0.77538850601133469</v>
      </c>
    </row>
    <row r="445" spans="2:4">
      <c r="B445" s="26">
        <f t="shared" si="6"/>
        <v>4.4199999999999502</v>
      </c>
      <c r="C445" s="26">
        <f>C444+(k/m)*(L0*D444/(((('comportamento na horizontal'!D444)^2)+(D444^2))^(1/2))-D444)*tau+g*tau</f>
        <v>0.249721139389074</v>
      </c>
      <c r="D445" s="26">
        <f>D444+C444*tau+(k/m)*((L0*D444/(('comportamento na horizontal'!D444^2)+(D444^2))^(1/2))-D444)*tau^2+g*tau^2</f>
        <v>-0.77289129461744399</v>
      </c>
    </row>
    <row r="446" spans="2:4">
      <c r="B446" s="26">
        <f t="shared" si="6"/>
        <v>4.42999999999995</v>
      </c>
      <c r="C446" s="26">
        <f>C445+(k/m)*(L0*D445/(((('comportamento na horizontal'!D445)^2)+(D445^2))^(1/2))-D445)*tau+g*tau</f>
        <v>0.24030195219256342</v>
      </c>
      <c r="D446" s="26">
        <f>D445+C445*tau+(k/m)*((L0*D445/(('comportamento na horizontal'!D445^2)+(D445^2))^(1/2))-D445)*tau^2+g*tau^2</f>
        <v>-0.77048827509551843</v>
      </c>
    </row>
    <row r="447" spans="2:4">
      <c r="B447" s="26">
        <f t="shared" si="6"/>
        <v>4.4399999999999498</v>
      </c>
      <c r="C447" s="26">
        <f>C446+(k/m)*(L0*D446/(((('comportamento na horizontal'!D446)^2)+(D446^2))^(1/2))-D446)*tau+g*tau</f>
        <v>0.23004311087183901</v>
      </c>
      <c r="D447" s="26">
        <f>D446+C446*tau+(k/m)*((L0*D446/(('comportamento na horizontal'!D446^2)+(D446^2))^(1/2))-D446)*tau^2+g*tau^2</f>
        <v>-0.76818784398679996</v>
      </c>
    </row>
    <row r="448" spans="2:4">
      <c r="B448" s="26">
        <f t="shared" si="6"/>
        <v>4.4499999999999496</v>
      </c>
      <c r="C448" s="26">
        <f>C447+(k/m)*(L0*D447/(((('comportamento na horizontal'!D447)^2)+(D447^2))^(1/2))-D447)*tau+g*tau</f>
        <v>0.21900047517376978</v>
      </c>
      <c r="D448" s="26">
        <f>D447+C447*tau+(k/m)*((L0*D447/(('comportamento na horizontal'!D447^2)+(D447^2))^(1/2))-D447)*tau^2+g*tau^2</f>
        <v>-0.76599783923506226</v>
      </c>
    </row>
    <row r="449" spans="2:4">
      <c r="B449" s="26">
        <f t="shared" si="6"/>
        <v>4.4599999999999493</v>
      </c>
      <c r="C449" s="26">
        <f>C448+(k/m)*(L0*D448/(((('comportamento na horizontal'!D448)^2)+(D448^2))^(1/2))-D448)*tau+g*tau</f>
        <v>0.20723194736696657</v>
      </c>
      <c r="D449" s="26">
        <f>D448+C448*tau+(k/m)*((L0*D448/(('comportamento na horizontal'!D448^2)+(D448^2))^(1/2))-D448)*tau^2+g*tau^2</f>
        <v>-0.76392551976139256</v>
      </c>
    </row>
    <row r="450" spans="2:4">
      <c r="B450" s="26">
        <f t="shared" si="6"/>
        <v>4.4699999999999491</v>
      </c>
      <c r="C450" s="26">
        <f>C449+(k/m)*(L0*D449/(((('comportamento na horizontal'!D449)^2)+(D449^2))^(1/2))-D449)*tau+g*tau</f>
        <v>0.19479714445371152</v>
      </c>
      <c r="D450" s="26">
        <f>D449+C449*tau+(k/m)*((L0*D449/(('comportamento na horizontal'!D449^2)+(D449^2))^(1/2))-D449)*tau^2+g*tau^2</f>
        <v>-0.76197754831685538</v>
      </c>
    </row>
    <row r="451" spans="2:4">
      <c r="B451" s="26">
        <f t="shared" si="6"/>
        <v>4.4799999999999489</v>
      </c>
      <c r="C451" s="26">
        <f>C450+(k/m)*(L0*D450/(((('comportamento na horizontal'!D450)^2)+(D450^2))^(1/2))-D450)*tau+g*tau</f>
        <v>0.1817570750385453</v>
      </c>
      <c r="D451" s="26">
        <f>D450+C450*tau+(k/m)*((L0*D450/(('comportamento na horizontal'!D450^2)+(D450^2))^(1/2))-D450)*tau^2+g*tau^2</f>
        <v>-0.76015997756647002</v>
      </c>
    </row>
    <row r="452" spans="2:4">
      <c r="B452" s="26">
        <f t="shared" ref="B452:B503" si="7">B451+tau</f>
        <v>4.4899999999999487</v>
      </c>
      <c r="C452" s="26">
        <f>C451+(k/m)*(L0*D451/(((('comportamento na horizontal'!D451)^2)+(D451^2))^(1/2))-D451)*tau+g*tau</f>
        <v>0.16817382289492341</v>
      </c>
      <c r="D452" s="26">
        <f>D451+C451*tau+(k/m)*((L0*D451/(('comportamento na horizontal'!D451^2)+(D451^2))^(1/2))-D451)*tau^2+g*tau^2</f>
        <v>-0.75847823933752079</v>
      </c>
    </row>
    <row r="453" spans="2:4">
      <c r="B453" s="26">
        <f t="shared" si="7"/>
        <v>4.4999999999999485</v>
      </c>
      <c r="C453" s="26">
        <f>C452+(k/m)*(L0*D452/(((('comportamento na horizontal'!D452)^2)+(D452^2))^(1/2))-D452)*tau+g*tau</f>
        <v>0.15411023907001184</v>
      </c>
      <c r="D453" s="26">
        <f>D452+C452*tau+(k/m)*((L0*D452/(('comportamento na horizontal'!D452^2)+(D452^2))^(1/2))-D452)*tau^2+g*tau^2</f>
        <v>-0.75693713694682063</v>
      </c>
    </row>
    <row r="454" spans="2:4">
      <c r="B454" s="26">
        <f t="shared" si="7"/>
        <v>4.5099999999999483</v>
      </c>
      <c r="C454" s="26">
        <f>C453+(k/m)*(L0*D453/(((('comportamento na horizontal'!D453)^2)+(D453^2))^(1/2))-D453)*tau+g*tau</f>
        <v>0.13962964415289419</v>
      </c>
      <c r="D454" s="26">
        <f>D453+C453*tau+(k/m)*((L0*D453/(('comportamento na horizontal'!D453^2)+(D453^2))^(1/2))-D453)*tau^2+g*tau^2</f>
        <v>-0.75554084050529169</v>
      </c>
    </row>
    <row r="455" spans="2:4">
      <c r="B455" s="26">
        <f t="shared" si="7"/>
        <v>4.5199999999999481</v>
      </c>
      <c r="C455" s="26">
        <f>C454+(k/m)*(L0*D454/(((('comportamento na horizontal'!D454)^2)+(D454^2))^(1/2))-D454)*tau+g*tau</f>
        <v>0.12479554210814478</v>
      </c>
      <c r="D455" s="26">
        <f>D454+C454*tau+(k/m)*((L0*D454/(('comportamento na horizontal'!D454^2)+(D454^2))^(1/2))-D454)*tau^2+g*tau^2</f>
        <v>-0.75429288508421022</v>
      </c>
    </row>
    <row r="456" spans="2:4">
      <c r="B456" s="26">
        <f t="shared" si="7"/>
        <v>4.5299999999999478</v>
      </c>
      <c r="C456" s="26">
        <f>C455+(k/m)*(L0*D455/(((('comportamento na horizontal'!D455)^2)+(D455^2))^(1/2))-D455)*tau+g*tau</f>
        <v>0.1096713468498054</v>
      </c>
      <c r="D456" s="26">
        <f>D455+C455*tau+(k/m)*((L0*D455/(('comportamento na horizontal'!D455^2)+(D455^2))^(1/2))-D455)*tau^2+g*tau^2</f>
        <v>-0.75319617161571217</v>
      </c>
    </row>
    <row r="457" spans="2:4">
      <c r="B457" s="26">
        <f t="shared" si="7"/>
        <v>4.5399999999999476</v>
      </c>
      <c r="C457" s="26">
        <f>C456+(k/m)*(L0*D456/(((('comportamento na horizontal'!D456)^2)+(D456^2))^(1/2))-D456)*tau+g*tau</f>
        <v>9.4320122505023057E-2</v>
      </c>
      <c r="D457" s="26">
        <f>D456+C456*tau+(k/m)*((L0*D456/(('comportamento na horizontal'!D456^2)+(D456^2))^(1/2))-D456)*tau^2+g*tau^2</f>
        <v>-0.75225297039066197</v>
      </c>
    </row>
    <row r="458" spans="2:4">
      <c r="B458" s="26">
        <f t="shared" si="7"/>
        <v>4.5499999999999474</v>
      </c>
      <c r="C458" s="26">
        <f>C457+(k/m)*(L0*D457/(((('comportamento na horizontal'!D457)^2)+(D457^2))^(1/2))-D457)*tau+g*tau</f>
        <v>7.8804338096381765E-2</v>
      </c>
      <c r="D458" s="26">
        <f>D457+C457*tau+(k/m)*((L0*D457/(('comportamento na horizontal'!D457^2)+(D457^2))^(1/2))-D457)*tau^2+g*tau^2</f>
        <v>-0.75146492700969814</v>
      </c>
    </row>
    <row r="459" spans="2:4">
      <c r="B459" s="26">
        <f t="shared" si="7"/>
        <v>4.5599999999999472</v>
      </c>
      <c r="C459" s="26">
        <f>C458+(k/m)*(L0*D458/(((('comportamento na horizontal'!D458)^2)+(D458^2))^(1/2))-D458)*tau+g*tau</f>
        <v>6.3185637161273983E-2</v>
      </c>
      <c r="D459" s="26">
        <f>D458+C458*tau+(k/m)*((L0*D458/(('comportamento na horizontal'!D458^2)+(D458^2))^(1/2))-D458)*tau^2+g*tau^2</f>
        <v>-0.75083307063808535</v>
      </c>
    </row>
    <row r="460" spans="2:4">
      <c r="B460" s="26">
        <f t="shared" si="7"/>
        <v>4.569999999999947</v>
      </c>
      <c r="C460" s="26">
        <f>C459+(k/m)*(L0*D459/(((('comportamento na horizontal'!D459)^2)+(D459^2))^(1/2))-D459)*tau+g*tau</f>
        <v>4.7524622628946189E-2</v>
      </c>
      <c r="D460" s="26">
        <f>D459+C459*tau+(k/m)*((L0*D459/(('comportamento na horizontal'!D459^2)+(D459^2))^(1/2))-D459)*tau^2+g*tau^2</f>
        <v>-0.75035782441179588</v>
      </c>
    </row>
    <row r="461" spans="2:4">
      <c r="B461" s="26">
        <f t="shared" si="7"/>
        <v>4.5799999999999468</v>
      </c>
      <c r="C461" s="26">
        <f>C460+(k/m)*(L0*D460/(((('comportamento na horizontal'!D460)^2)+(D460^2))^(1/2))-D460)*tau+g*tau</f>
        <v>3.1880657093953074E-2</v>
      </c>
      <c r="D461" s="26">
        <f>D460+C460*tau+(k/m)*((L0*D460/(('comportamento na horizontal'!D460^2)+(D460^2))^(1/2))-D460)*tau^2+g*tau^2</f>
        <v>-0.75003901784085636</v>
      </c>
    </row>
    <row r="462" spans="2:4">
      <c r="B462" s="26">
        <f t="shared" si="7"/>
        <v>4.5899999999999466</v>
      </c>
      <c r="C462" s="26">
        <f>C461+(k/m)*(L0*D461/(((('comportamento na horizontal'!D461)^2)+(D461^2))^(1/2))-D461)*tau+g*tau</f>
        <v>1.6311678460852352E-2</v>
      </c>
      <c r="D462" s="26">
        <f>D461+C461*tau+(k/m)*((L0*D461/(('comportamento na horizontal'!D461^2)+(D461^2))^(1/2))-D461)*tau^2+g*tau^2</f>
        <v>-0.7498759010562478</v>
      </c>
    </row>
    <row r="463" spans="2:4">
      <c r="B463" s="26">
        <f t="shared" si="7"/>
        <v>4.5999999999999464</v>
      </c>
      <c r="C463" s="26">
        <f>C462+(k/m)*(L0*D462/(((('comportamento na horizontal'!D462)^2)+(D462^2))^(1/2))-D462)*tau+g*tau</f>
        <v>8.7403079058254174E-4</v>
      </c>
      <c r="D463" s="26">
        <f>D462+C462*tau+(k/m)*((L0*D462/(('comportamento na horizontal'!D462^2)+(D462^2))^(1/2))-D462)*tau^2+g*tau^2</f>
        <v>-0.74986716074834192</v>
      </c>
    </row>
    <row r="464" spans="2:4">
      <c r="B464" s="26">
        <f t="shared" si="7"/>
        <v>4.6099999999999461</v>
      </c>
      <c r="C464" s="26">
        <f>C463+(k/m)*(L0*D463/(((('comportamento na horizontal'!D463)^2)+(D463^2))^(1/2))-D463)*tau+g*tau</f>
        <v>-1.4377689945040517E-2</v>
      </c>
      <c r="D464" s="26">
        <f>D463+C463*tau+(k/m)*((L0*D463/(('comportamento na horizontal'!D463^2)+(D463^2))^(1/2))-D463)*tau^2+g*tau^2</f>
        <v>-0.75001093764779225</v>
      </c>
    </row>
    <row r="465" spans="2:4">
      <c r="B465" s="26">
        <f t="shared" si="7"/>
        <v>4.6199999999999459</v>
      </c>
      <c r="C465" s="26">
        <f>C464+(k/m)*(L0*D464/(((('comportamento na horizontal'!D464)^2)+(D464^2))^(1/2))-D464)*tau+g*tau</f>
        <v>-2.9390775597648425E-2</v>
      </c>
      <c r="D465" s="26">
        <f>D464+C464*tau+(k/m)*((L0*D464/(('comportamento na horizontal'!D464^2)+(D464^2))^(1/2))-D464)*tau^2+g*tau^2</f>
        <v>-0.75030484540376874</v>
      </c>
    </row>
    <row r="466" spans="2:4">
      <c r="B466" s="26">
        <f t="shared" si="7"/>
        <v>4.6299999999999457</v>
      </c>
      <c r="C466" s="26">
        <f>C465+(k/m)*(L0*D465/(((('comportamento na horizontal'!D465)^2)+(D465^2))^(1/2))-D465)*tau+g*tau</f>
        <v>-4.411453154546674E-2</v>
      </c>
      <c r="D466" s="26">
        <f>D465+C465*tau+(k/m)*((L0*D465/(('comportamento na horizontal'!D465^2)+(D465^2))^(1/2))-D465)*tau^2+g*tau^2</f>
        <v>-0.75074599071922343</v>
      </c>
    </row>
    <row r="467" spans="2:4">
      <c r="B467" s="26">
        <f t="shared" si="7"/>
        <v>4.6399999999999455</v>
      </c>
      <c r="C467" s="26">
        <f>C466+(k/m)*(L0*D466/(((('comportamento na horizontal'!D466)^2)+(D466^2))^(1/2))-D466)*tau+g*tau</f>
        <v>-5.8500388908838977E-2</v>
      </c>
      <c r="D467" s="26">
        <f>D466+C466*tau+(k/m)*((L0*D466/(('comportamento na horizontal'!D466^2)+(D466^2))^(1/2))-D466)*tau^2+g*tau^2</f>
        <v>-0.75133099460831188</v>
      </c>
    </row>
    <row r="468" spans="2:4">
      <c r="B468" s="26">
        <f t="shared" si="7"/>
        <v>4.6499999999999453</v>
      </c>
      <c r="C468" s="26">
        <f>C467+(k/m)*(L0*D467/(((('comportamento na horizontal'!D467)^2)+(D467^2))^(1/2))-D467)*tau+g*tau</f>
        <v>-7.2502003866958473E-2</v>
      </c>
      <c r="D468" s="26">
        <f>D467+C467*tau+(k/m)*((L0*D467/(('comportamento na horizontal'!D467^2)+(D467^2))^(1/2))-D467)*tau^2+g*tau^2</f>
        <v>-0.75205601464698146</v>
      </c>
    </row>
    <row r="469" spans="2:4">
      <c r="B469" s="26">
        <f t="shared" si="7"/>
        <v>4.6599999999999451</v>
      </c>
      <c r="C469" s="26">
        <f>C468+(k/m)*(L0*D468/(((('comportamento na horizontal'!D468)^2)+(D468^2))^(1/2))-D468)*tau+g*tau</f>
        <v>-8.6075344693188185E-2</v>
      </c>
      <c r="D469" s="26">
        <f>D468+C468*tau+(k/m)*((L0*D468/(('comportamento na horizontal'!D468^2)+(D468^2))^(1/2))-D468)*tau^2+g*tau^2</f>
        <v>-0.75291676809391339</v>
      </c>
    </row>
    <row r="470" spans="2:4">
      <c r="B470" s="26">
        <f t="shared" si="7"/>
        <v>4.6699999999999449</v>
      </c>
      <c r="C470" s="26">
        <f>C469+(k/m)*(L0*D469/(((('comportamento na horizontal'!D469)^2)+(D469^2))^(1/2))-D469)*tau+g*tau</f>
        <v>-9.9178767139974242E-2</v>
      </c>
      <c r="D470" s="26">
        <f>D469+C469*tau+(k/m)*((L0*D469/(('comportamento na horizontal'!D469^2)+(D469^2))^(1/2))-D469)*tau^2+g*tau^2</f>
        <v>-0.75390855576531313</v>
      </c>
    </row>
    <row r="471" spans="2:4">
      <c r="B471" s="26">
        <f t="shared" si="7"/>
        <v>4.6799999999999446</v>
      </c>
      <c r="C471" s="26">
        <f>C470+(k/m)*(L0*D470/(((('comportamento na horizontal'!D470)^2)+(D470^2))^(1/2))-D470)*tau+g*tau</f>
        <v>-0.11177307880501525</v>
      </c>
      <c r="D471" s="26">
        <f>D470+C470*tau+(k/m)*((L0*D470/(('comportamento na horizontal'!D470^2)+(D470^2))^(1/2))-D470)*tau^2+g*tau^2</f>
        <v>-0.75502628655336324</v>
      </c>
    </row>
    <row r="472" spans="2:4">
      <c r="B472" s="26">
        <f t="shared" si="7"/>
        <v>4.6899999999999444</v>
      </c>
      <c r="C472" s="26">
        <f>C471+(k/m)*(L0*D471/(((('comportamento na horizontal'!D471)^2)+(D471^2))^(1/2))-D471)*tau+g*tau</f>
        <v>-0.12382159310007791</v>
      </c>
      <c r="D472" s="26">
        <f>D471+C471*tau+(k/m)*((L0*D471/(('comportamento na horizontal'!D471^2)+(D471^2))^(1/2))-D471)*tau^2+g*tau^2</f>
        <v>-0.75626450248436394</v>
      </c>
    </row>
    <row r="473" spans="2:4">
      <c r="B473" s="26">
        <f t="shared" si="7"/>
        <v>4.6999999999999442</v>
      </c>
      <c r="C473" s="26">
        <f>C472+(k/m)*(L0*D472/(((('comportamento na horizontal'!D472)^2)+(D472^2))^(1/2))-D472)*tau+g*tau</f>
        <v>-0.13529017342469357</v>
      </c>
      <c r="D473" s="26">
        <f>D472+C472*tau+(k/m)*((L0*D472/(('comportamento na horizontal'!D472^2)+(D472^2))^(1/2))-D472)*tau^2+g*tau^2</f>
        <v>-0.7576174042186109</v>
      </c>
    </row>
    <row r="474" spans="2:4">
      <c r="B474" s="26">
        <f t="shared" si="7"/>
        <v>4.709999999999944</v>
      </c>
      <c r="C474" s="26">
        <f>C473+(k/m)*(L0*D473/(((('comportamento na horizontal'!D473)^2)+(D473^2))^(1/2))-D473)*tau+g*tau</f>
        <v>-0.14614726812092313</v>
      </c>
      <c r="D474" s="26">
        <f>D473+C473*tau+(k/m)*((L0*D473/(('comportamento na horizontal'!D473^2)+(D473^2))^(1/2))-D473)*tau^2+g*tau^2</f>
        <v>-0.75907887689982012</v>
      </c>
    </row>
    <row r="475" spans="2:4">
      <c r="B475" s="26">
        <f t="shared" si="7"/>
        <v>4.7199999999999438</v>
      </c>
      <c r="C475" s="26">
        <f>C474+(k/m)*(L0*D474/(((('comportamento na horizontal'!D474)^2)+(D474^2))^(1/2))-D474)*tau+g*tau</f>
        <v>-0.15636393675432986</v>
      </c>
      <c r="D475" s="26">
        <f>D474+C474*tau+(k/m)*((L0*D474/(('comportamento na horizontal'!D474^2)+(D474^2))^(1/2))-D474)*tau^2+g*tau^2</f>
        <v>-0.76064251626736346</v>
      </c>
    </row>
    <row r="476" spans="2:4">
      <c r="B476" s="26">
        <f t="shared" si="7"/>
        <v>4.7299999999999436</v>
      </c>
      <c r="C476" s="26">
        <f>C475+(k/m)*(L0*D475/(((('comportamento na horizontal'!D475)^2)+(D475^2))^(1/2))-D475)*tau+g*tau</f>
        <v>-0.16591386823198384</v>
      </c>
      <c r="D476" s="26">
        <f>D475+C475*tau+(k/m)*((L0*D475/(('comportamento na horizontal'!D475^2)+(D475^2))^(1/2))-D475)*tau^2+g*tau^2</f>
        <v>-0.76230165494968338</v>
      </c>
    </row>
    <row r="477" spans="2:4">
      <c r="B477" s="26">
        <f t="shared" si="7"/>
        <v>4.7399999999999434</v>
      </c>
      <c r="C477" s="26">
        <f>C476+(k/m)*(L0*D476/(((('comportamento na horizontal'!D476)^2)+(D476^2))^(1/2))-D476)*tau+g*tau</f>
        <v>-0.17477339123231619</v>
      </c>
      <c r="D477" s="26">
        <f>D476+C476*tau+(k/m)*((L0*D476/(('comportamento na horizontal'!D476^2)+(D476^2))^(1/2))-D476)*tau^2+g*tau^2</f>
        <v>-0.76404938886200657</v>
      </c>
    </row>
    <row r="478" spans="2:4">
      <c r="B478" s="26">
        <f t="shared" si="7"/>
        <v>4.7499999999999432</v>
      </c>
      <c r="C478" s="26">
        <f>C477+(k/m)*(L0*D477/(((('comportamento na horizontal'!D477)^2)+(D477^2))^(1/2))-D477)*tau+g*tau</f>
        <v>-0.18292147738530085</v>
      </c>
      <c r="D478" s="26">
        <f>D477+C477*tau+(k/m)*((L0*D477/(('comportamento na horizontal'!D477^2)+(D477^2))^(1/2))-D477)*tau^2+g*tau^2</f>
        <v>-0.76587860363585958</v>
      </c>
    </row>
    <row r="479" spans="2:4">
      <c r="B479" s="26">
        <f t="shared" si="7"/>
        <v>4.7599999999999429</v>
      </c>
      <c r="C479" s="26">
        <f>C478+(k/m)*(L0*D478/(((('comportamento na horizontal'!D478)^2)+(D478^2))^(1/2))-D478)*tau+g*tau</f>
        <v>-0.19033973760593823</v>
      </c>
      <c r="D479" s="26">
        <f>D478+C478*tau+(k/m)*((L0*D478/(('comportamento na horizontal'!D478^2)+(D478^2))^(1/2))-D478)*tau^2+g*tau^2</f>
        <v>-0.76778200101191896</v>
      </c>
    </row>
    <row r="480" spans="2:4">
      <c r="B480" s="26">
        <f t="shared" si="7"/>
        <v>4.7699999999999427</v>
      </c>
      <c r="C480" s="26">
        <f>C479+(k/m)*(L0*D479/(((('comportamento na horizontal'!D479)^2)+(D479^2))^(1/2))-D479)*tau+g*tau</f>
        <v>-0.1970124119502964</v>
      </c>
      <c r="D480" s="26">
        <f>D479+C479*tau+(k/m)*((L0*D479/(('comportamento na horizontal'!D479^2)+(D479^2))^(1/2))-D479)*tau^2+g*tau^2</f>
        <v>-0.76975212513142188</v>
      </c>
    </row>
    <row r="481" spans="2:4">
      <c r="B481" s="26">
        <f t="shared" si="7"/>
        <v>4.7799999999999425</v>
      </c>
      <c r="C481" s="26">
        <f>C480+(k/m)*(L0*D480/(((('comportamento na horizontal'!D480)^2)+(D480^2))^(1/2))-D480)*tau+g*tau</f>
        <v>-0.20292635333217354</v>
      </c>
      <c r="D481" s="26">
        <f>D480+C480*tau+(k/m)*((L0*D480/(('comportamento na horizontal'!D480^2)+(D480^2))^(1/2))-D480)*tau^2+g*tau^2</f>
        <v>-0.77178138866474355</v>
      </c>
    </row>
    <row r="482" spans="2:4">
      <c r="B482" s="26">
        <f t="shared" si="7"/>
        <v>4.7899999999999423</v>
      </c>
      <c r="C482" s="26">
        <f>C481+(k/m)*(L0*D481/(((('comportamento na horizontal'!D481)^2)+(D481^2))^(1/2))-D481)*tau+g*tau</f>
        <v>-0.20807100541033585</v>
      </c>
      <c r="D482" s="26">
        <f>D481+C481*tau+(k/m)*((L0*D481/(('comportamento na horizontal'!D481^2)+(D481^2))^(1/2))-D481)*tau^2+g*tau^2</f>
        <v>-0.77386209871884692</v>
      </c>
    </row>
    <row r="483" spans="2:4">
      <c r="B483" s="26">
        <f t="shared" si="7"/>
        <v>4.7999999999999421</v>
      </c>
      <c r="C483" s="26">
        <f>C482+(k/m)*(L0*D482/(((('comportamento na horizontal'!D482)^2)+(D482^2))^(1/2))-D482)*tau+g*tau</f>
        <v>-0.21243837493161505</v>
      </c>
      <c r="D483" s="26">
        <f>D482+C482*tau+(k/m)*((L0*D482/(('comportamento na horizontal'!D482^2)+(D482^2))^(1/2))-D482)*tau^2+g*tau^2</f>
        <v>-0.77598648246816304</v>
      </c>
    </row>
    <row r="484" spans="2:4">
      <c r="B484" s="26">
        <f t="shared" si="7"/>
        <v>4.8099999999999419</v>
      </c>
      <c r="C484" s="26">
        <f>C483+(k/m)*(L0*D483/(((('comportamento na horizontal'!D483)^2)+(D483^2))^(1/2))-D483)*tau+g*tau</f>
        <v>-0.2160229987941247</v>
      </c>
      <c r="D484" s="26">
        <f>D483+C483*tau+(k/m)*((L0*D483/(('comportamento na horizontal'!D483^2)+(D483^2))^(1/2))-D483)*tau^2+g*tau^2</f>
        <v>-0.77814671245610423</v>
      </c>
    </row>
    <row r="485" spans="2:4">
      <c r="B485" s="26">
        <f t="shared" si="7"/>
        <v>4.8199999999999417</v>
      </c>
      <c r="C485" s="26">
        <f>C484+(k/m)*(L0*D484/(((('comportamento na horizontal'!D484)^2)+(D484^2))^(1/2))-D484)*tau+g*tau</f>
        <v>-0.21882190607751795</v>
      </c>
      <c r="D485" s="26">
        <f>D484+C484*tau+(k/m)*((L0*D484/(('comportamento na horizontal'!D484^2)+(D484^2))^(1/2))-D484)*tau^2+g*tau^2</f>
        <v>-0.78033493151687949</v>
      </c>
    </row>
    <row r="486" spans="2:4">
      <c r="B486" s="26">
        <f t="shared" si="7"/>
        <v>4.8299999999999415</v>
      </c>
      <c r="C486" s="26">
        <f>C485+(k/m)*(L0*D485/(((('comportamento na horizontal'!D485)^2)+(D485^2))^(1/2))-D485)*tau+g*tau</f>
        <v>-0.22083457527349434</v>
      </c>
      <c r="D486" s="26">
        <f>D485+C485*tau+(k/m)*((L0*D485/(('comportamento na horizontal'!D485^2)+(D485^2))^(1/2))-D485)*tau^2+g*tau^2</f>
        <v>-0.78254327726961437</v>
      </c>
    </row>
    <row r="487" spans="2:4">
      <c r="B487" s="26">
        <f t="shared" si="7"/>
        <v>4.8399999999999412</v>
      </c>
      <c r="C487" s="26">
        <f>C486+(k/m)*(L0*D486/(((('comportamento na horizontal'!D486)^2)+(D486^2))^(1/2))-D486)*tau+g*tau</f>
        <v>-0.22206288693947734</v>
      </c>
      <c r="D487" s="26">
        <f>D486+C486*tau+(k/m)*((L0*D486/(('comportamento na horizontal'!D486^2)+(D486^2))^(1/2))-D486)*tau^2+g*tau^2</f>
        <v>-0.78476390613900915</v>
      </c>
    </row>
    <row r="488" spans="2:4">
      <c r="B488" s="26">
        <f t="shared" si="7"/>
        <v>4.849999999999941</v>
      </c>
      <c r="C488" s="26">
        <f>C487+(k/m)*(L0*D487/(((('comportamento na horizontal'!D487)^2)+(D487^2))^(1/2))-D487)*tau+g*tau</f>
        <v>-0.22251107199125983</v>
      </c>
      <c r="D488" s="26">
        <f>D487+C487*tau+(k/m)*((L0*D487/(('comportamento na horizontal'!D487^2)+(D487^2))^(1/2))-D487)*tau^2+g*tau^2</f>
        <v>-0.78698901685892175</v>
      </c>
    </row>
    <row r="489" spans="2:4">
      <c r="B489" s="26">
        <f t="shared" si="7"/>
        <v>4.8599999999999408</v>
      </c>
      <c r="C489" s="26">
        <f>C488+(k/m)*(L0*D488/(((('comportamento na horizontal'!D488)^2)+(D488^2))^(1/2))-D488)*tau+g*tau</f>
        <v>-0.22218565584611749</v>
      </c>
      <c r="D489" s="26">
        <f>D488+C488*tau+(k/m)*((L0*D488/(('comportamento na horizontal'!D488^2)+(D488^2))^(1/2))-D488)*tau^2+g*tau^2</f>
        <v>-0.78921087341738294</v>
      </c>
    </row>
    <row r="490" spans="2:4">
      <c r="B490" s="26">
        <f t="shared" si="7"/>
        <v>4.8699999999999406</v>
      </c>
      <c r="C490" s="26">
        <f>C489+(k/m)*(L0*D489/(((('comportamento na horizontal'!D489)^2)+(D489^2))^(1/2))-D489)*tau+g*tau</f>
        <v>-0.22109539862602504</v>
      </c>
      <c r="D490" s="26">
        <f>D489+C489*tau+(k/m)*((L0*D489/(('comportamento na horizontal'!D489^2)+(D489^2))^(1/2))-D489)*tau^2+g*tau^2</f>
        <v>-0.7914218274036432</v>
      </c>
    </row>
    <row r="491" spans="2:4">
      <c r="B491" s="26">
        <f t="shared" si="7"/>
        <v>4.8799999999999404</v>
      </c>
      <c r="C491" s="26">
        <f>C490+(k/m)*(L0*D490/(((('comportamento na horizontal'!D490)^2)+(D490^2))^(1/2))-D490)*tau+g*tau</f>
        <v>-0.21925123163076216</v>
      </c>
      <c r="D491" s="26">
        <f>D490+C490*tau+(k/m)*((L0*D490/(('comportamento na horizontal'!D490^2)+(D490^2))^(1/2))-D490)*tau^2+g*tau^2</f>
        <v>-0.79361433971995088</v>
      </c>
    </row>
    <row r="492" spans="2:4">
      <c r="B492" s="26">
        <f t="shared" si="7"/>
        <v>4.8899999999999402</v>
      </c>
      <c r="C492" s="26">
        <f>C491+(k/m)*(L0*D491/(((('comportamento na horizontal'!D491)^2)+(D491^2))^(1/2))-D491)*tau+g*tau</f>
        <v>-0.21666619029242731</v>
      </c>
      <c r="D492" s="26">
        <f>D491+C491*tau+(k/m)*((L0*D491/(('comportamento na horizontal'!D491^2)+(D491^2))^(1/2))-D491)*tau^2+g*tau^2</f>
        <v>-0.79578100162287513</v>
      </c>
    </row>
    <row r="493" spans="2:4">
      <c r="B493" s="26">
        <f t="shared" si="7"/>
        <v>4.89999999999994</v>
      </c>
      <c r="C493" s="26">
        <f>C492+(k/m)*(L0*D492/(((('comportamento na horizontal'!D492)^2)+(D492^2))^(1/2))-D492)*tau+g*tau</f>
        <v>-0.2133553438257445</v>
      </c>
      <c r="D493" s="26">
        <f>D492+C492*tau+(k/m)*((L0*D492/(('comportamento na horizontal'!D492^2)+(D492^2))^(1/2))-D492)*tau^2+g*tau^2</f>
        <v>-0.79791455506113251</v>
      </c>
    </row>
    <row r="494" spans="2:4">
      <c r="B494" s="26">
        <f t="shared" si="7"/>
        <v>4.9099999999999397</v>
      </c>
      <c r="C494" s="26">
        <f>C493+(k/m)*(L0*D493/(((('comportamento na horizontal'!D493)^2)+(D493^2))^(1/2))-D493)*tau+g*tau</f>
        <v>-0.20933572179212268</v>
      </c>
      <c r="D494" s="26">
        <f>D493+C493*tau+(k/m)*((L0*D493/(('comportamento na horizontal'!D493^2)+(D493^2))^(1/2))-D493)*tau^2+g*tau^2</f>
        <v>-0.80000791227905377</v>
      </c>
    </row>
    <row r="495" spans="2:4">
      <c r="B495" s="26">
        <f t="shared" si="7"/>
        <v>4.9199999999999395</v>
      </c>
      <c r="C495" s="26">
        <f>C494+(k/m)*(L0*D494/(((('comportamento na horizontal'!D494)^2)+(D494^2))^(1/2))-D494)*tau+g*tau</f>
        <v>-0.20462623779929326</v>
      </c>
      <c r="D495" s="26">
        <f>D494+C494*tau+(k/m)*((L0*D494/(('comportamento na horizontal'!D494^2)+(D494^2))^(1/2))-D494)*tau^2+g*tau^2</f>
        <v>-0.80205417465704676</v>
      </c>
    </row>
    <row r="496" spans="2:4">
      <c r="B496" s="26">
        <f t="shared" si="7"/>
        <v>4.9299999999999393</v>
      </c>
      <c r="C496" s="26">
        <f>C495+(k/m)*(L0*D495/(((('comportamento na horizontal'!D495)^2)+(D495^2))^(1/2))-D495)*tau+g*tau</f>
        <v>-0.19924761056212409</v>
      </c>
      <c r="D496" s="26">
        <f>D495+C495*tau+(k/m)*((L0*D495/(('comportamento na horizontal'!D495^2)+(D495^2))^(1/2))-D495)*tau^2+g*tau^2</f>
        <v>-0.8040466507626679</v>
      </c>
    </row>
    <row r="497" spans="2:4">
      <c r="B497" s="26">
        <f t="shared" si="7"/>
        <v>4.9399999999999391</v>
      </c>
      <c r="C497" s="26">
        <f>C496+(k/m)*(L0*D496/(((('comportamento na horizontal'!D496)^2)+(D496^2))^(1/2))-D496)*tau+g*tau</f>
        <v>-0.19322228255353815</v>
      </c>
      <c r="D497" s="26">
        <f>D496+C496*tau+(k/m)*((L0*D496/(('comportamento na horizontal'!D496^2)+(D496^2))^(1/2))-D496)*tau^2+g*tau^2</f>
        <v>-0.8059788735882033</v>
      </c>
    </row>
    <row r="498" spans="2:4">
      <c r="B498" s="26">
        <f t="shared" si="7"/>
        <v>4.9499999999999389</v>
      </c>
      <c r="C498" s="26">
        <f>C497+(k/m)*(L0*D497/(((('comportamento na horizontal'!D497)^2)+(D497^2))^(1/2))-D497)*tau+g*tau</f>
        <v>-0.18657433647704258</v>
      </c>
      <c r="D498" s="26">
        <f>D497+C497*tau+(k/m)*((L0*D497/(('comportamento na horizontal'!D497^2)+(D497^2))^(1/2))-D497)*tau^2+g*tau^2</f>
        <v>-0.80784461695297372</v>
      </c>
    </row>
    <row r="499" spans="2:4">
      <c r="B499" s="26">
        <f t="shared" si="7"/>
        <v>4.9599999999999387</v>
      </c>
      <c r="C499" s="26">
        <f>C498+(k/m)*(L0*D498/(((('comportamento na horizontal'!D498)^2)+(D498^2))^(1/2))-D498)*tau+g*tau</f>
        <v>-0.17932940979393255</v>
      </c>
      <c r="D499" s="26">
        <f>D498+C498*tau+(k/m)*((L0*D498/(('comportamento na horizontal'!D498^2)+(D498^2))^(1/2))-D498)*tau^2+g*tau^2</f>
        <v>-0.80963791105091298</v>
      </c>
    </row>
    <row r="500" spans="2:4">
      <c r="B500" s="26">
        <f t="shared" si="7"/>
        <v>4.9699999999999385</v>
      </c>
      <c r="C500" s="26">
        <f>C499+(k/m)*(L0*D499/(((('comportamento na horizontal'!D499)^2)+(D499^2))^(1/2))-D499)*tau+g*tau</f>
        <v>-0.17151460753855896</v>
      </c>
      <c r="D500" s="26">
        <f>D499+C499*tau+(k/m)*((L0*D499/(('comportamento na horizontal'!D499^2)+(D499^2))^(1/2))-D499)*tau^2+g*tau^2</f>
        <v>-0.81135305712629868</v>
      </c>
    </row>
    <row r="501" spans="2:4">
      <c r="B501" s="26">
        <f t="shared" si="7"/>
        <v>4.9799999999999383</v>
      </c>
      <c r="C501" s="26">
        <f>C500+(k/m)*(L0*D500/(((('comportamento na horizontal'!D500)^2)+(D500^2))^(1/2))-D500)*tau+g*tau</f>
        <v>-0.16315841365397324</v>
      </c>
      <c r="D501" s="26">
        <f>D500+C500*tau+(k/m)*((L0*D500/(('comportamento na horizontal'!D500^2)+(D500^2))^(1/2))-D500)*tau^2+g*tau^2</f>
        <v>-0.81298464126283843</v>
      </c>
    </row>
    <row r="502" spans="2:4">
      <c r="B502" s="26">
        <f t="shared" si="7"/>
        <v>4.989999999999938</v>
      </c>
      <c r="C502" s="26">
        <f>C501+(k/m)*(L0*D501/(((('comportamento na horizontal'!D501)^2)+(D501^2))^(1/2))-D501)*tau+g*tau</f>
        <v>-0.1542906010776694</v>
      </c>
      <c r="D502" s="26">
        <f>D501+C501*tau+(k/m)*((L0*D501/(('comportamento na horizontal'!D501^2)+(D501^2))^(1/2))-D501)*tau^2+g*tau^2</f>
        <v>-0.81452754727361509</v>
      </c>
    </row>
    <row r="503" spans="2:4">
      <c r="B503" s="26">
        <f t="shared" si="7"/>
        <v>4.9999999999999378</v>
      </c>
      <c r="C503" s="26">
        <f>C502+(k/m)*(L0*D502/(((('comportamento na horizontal'!D502)^2)+(D502^2))^(1/2))-D502)*tau+g*tau</f>
        <v>-0.14494214080296505</v>
      </c>
      <c r="D503" s="26">
        <f>D502+C502*tau+(k/m)*((L0*D502/(('comportamento na horizontal'!D502^2)+(D502^2))^(1/2))-D502)*tau^2+g*tau^2</f>
        <v>-0.81597696868164471</v>
      </c>
    </row>
  </sheetData>
  <printOptions horizontalCentered="1" verticalCentered="1" headings="1" gridLines="1"/>
  <pageMargins left="0" right="0" top="0" bottom="0" header="0" footer="0"/>
  <pageSetup paperSize="9" scale="96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L503"/>
  <sheetViews>
    <sheetView tabSelected="1" workbookViewId="0">
      <selection activeCell="S7" sqref="S7"/>
    </sheetView>
  </sheetViews>
  <sheetFormatPr defaultRowHeight="15"/>
  <cols>
    <col min="1" max="1" width="3" customWidth="1"/>
    <col min="12" max="12" width="4.42578125" customWidth="1"/>
  </cols>
  <sheetData>
    <row r="1" spans="1:12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>
      <c r="A2" s="6"/>
      <c r="B2" s="20" t="s">
        <v>0</v>
      </c>
      <c r="C2" s="20" t="s">
        <v>11</v>
      </c>
      <c r="D2" s="20" t="s">
        <v>12</v>
      </c>
      <c r="E2" s="6"/>
      <c r="F2" s="9" t="s">
        <v>5</v>
      </c>
      <c r="G2" s="4">
        <v>0.01</v>
      </c>
      <c r="H2" s="9" t="s">
        <v>1</v>
      </c>
      <c r="I2" s="8">
        <v>0.1</v>
      </c>
      <c r="J2" s="9" t="s">
        <v>6</v>
      </c>
      <c r="K2" s="7">
        <v>-10</v>
      </c>
      <c r="L2" s="6"/>
    </row>
    <row r="3" spans="1:12">
      <c r="A3" s="6"/>
      <c r="B3" s="13">
        <v>0</v>
      </c>
      <c r="C3" s="33">
        <f>x0</f>
        <v>0.1</v>
      </c>
      <c r="D3" s="34">
        <f>y0</f>
        <v>-0.7</v>
      </c>
      <c r="E3" s="6"/>
      <c r="F3" s="10" t="s">
        <v>8</v>
      </c>
      <c r="G3" s="6">
        <v>0</v>
      </c>
      <c r="H3" s="10" t="s">
        <v>2</v>
      </c>
      <c r="I3" s="6">
        <v>-0.7</v>
      </c>
      <c r="J3" s="10" t="s">
        <v>3</v>
      </c>
      <c r="K3" s="6">
        <v>25</v>
      </c>
      <c r="L3" s="6"/>
    </row>
    <row r="4" spans="1:12">
      <c r="A4" s="6"/>
      <c r="B4" s="14">
        <f t="shared" ref="B4:B67" si="0">B3+tau</f>
        <v>0.01</v>
      </c>
      <c r="C4" s="15">
        <f>C3+'comportamento na horizontal'!C3*tau+(k/m)*(L0*C3/((C3^2)+((D3^2)))^(1/2)-C3)*tau^2</f>
        <v>9.9924264068711938E-2</v>
      </c>
      <c r="D4" s="16">
        <f>D3+'comportamento na vertical'!C3*tau+(k/m)*(L0*D3/((C3^2)+(D3^2))^(1/2)-D3)*tau^2+g*tau^2</f>
        <v>-0.70046984848098348</v>
      </c>
      <c r="E4" s="6"/>
      <c r="F4" s="11" t="s">
        <v>9</v>
      </c>
      <c r="G4" s="5">
        <v>0</v>
      </c>
      <c r="H4" s="11" t="s">
        <v>4</v>
      </c>
      <c r="I4" s="5">
        <v>0.5</v>
      </c>
      <c r="J4" s="11" t="s">
        <v>7</v>
      </c>
      <c r="K4" s="5">
        <v>0.6</v>
      </c>
      <c r="L4" s="6"/>
    </row>
    <row r="5" spans="1:12">
      <c r="A5" s="6"/>
      <c r="B5" s="14">
        <f t="shared" si="0"/>
        <v>0.02</v>
      </c>
      <c r="C5" s="15">
        <f>C4+'comportamento na horizontal'!C4*tau+(k/m)*(L0*C4/((C4^2)+((D4^2)))^(1/2)-C4)*tau^2</f>
        <v>9.9772577289097455E-2</v>
      </c>
      <c r="D5" s="16">
        <f>D4+'comportamento na vertical'!C4*tau+(k/m)*(L0*D4/((C4^2)+(D4^2))^(1/2)-D4)*tau^2+g*tau^2</f>
        <v>-0.70140728093954208</v>
      </c>
      <c r="E5" s="6"/>
      <c r="F5" s="6"/>
      <c r="G5" s="6"/>
      <c r="H5" s="6"/>
      <c r="I5" s="6"/>
      <c r="J5" s="6"/>
      <c r="K5" s="6"/>
      <c r="L5" s="6"/>
    </row>
    <row r="6" spans="1:12">
      <c r="A6" s="6"/>
      <c r="B6" s="14">
        <f t="shared" si="0"/>
        <v>0.03</v>
      </c>
      <c r="C6" s="15">
        <f>C5+'comportamento na horizontal'!C5*tau+(k/m)*(L0*C5/((C5^2)+((D5^2)))^(1/2)-C5)*tau^2</f>
        <v>9.9544513580610963E-2</v>
      </c>
      <c r="D6" s="16">
        <f>D5+'comportamento na vertical'!C5*tau+(k/m)*(L0*D5/((C5^2)+(D5^2))^(1/2)-D5)*tau^2+g*tau^2</f>
        <v>-0.70280777894715019</v>
      </c>
      <c r="E6" s="6"/>
      <c r="F6" s="6"/>
      <c r="G6" s="6"/>
      <c r="H6" s="6"/>
      <c r="I6" s="6"/>
      <c r="J6" s="6"/>
      <c r="K6" s="6"/>
      <c r="L6" s="6"/>
    </row>
    <row r="7" spans="1:12">
      <c r="A7" s="6"/>
      <c r="B7" s="14">
        <f t="shared" si="0"/>
        <v>0.04</v>
      </c>
      <c r="C7" s="15">
        <f>C6+'comportamento na horizontal'!C6*tau+(k/m)*(L0*C6/((C6^2)+((D6^2)))^(1/2)-C6)*tau^2</f>
        <v>9.9239443144504752E-2</v>
      </c>
      <c r="D7" s="16">
        <f>D6+'comportamento na vertical'!C6*tau+(k/m)*(L0*D6/((C6^2)+(D6^2))^(1/2)-D6)*tau^2+g*tau^2</f>
        <v>-0.70466459126826808</v>
      </c>
      <c r="E7" s="6"/>
      <c r="F7" s="6"/>
      <c r="G7" s="6"/>
      <c r="H7" s="6"/>
      <c r="I7" s="6"/>
      <c r="J7" s="6"/>
      <c r="K7" s="6"/>
      <c r="L7" s="6"/>
    </row>
    <row r="8" spans="1:12">
      <c r="A8" s="6"/>
      <c r="B8" s="14">
        <f t="shared" si="0"/>
        <v>0.05</v>
      </c>
      <c r="C8" s="15">
        <f>C7+'comportamento na horizontal'!C7*tau+(k/m)*(L0*C7/((C7^2)+((D7^2)))^(1/2)-C7)*tau^2</f>
        <v>9.885654347901851E-2</v>
      </c>
      <c r="D8" s="16">
        <f>D7+'comportamento na vertical'!C7*tau+(k/m)*(L0*D7/((C7^2)+(D7^2))^(1/2)-D7)*tau^2+g*tau^2</f>
        <v>-0.7069687654409641</v>
      </c>
      <c r="E8" s="6"/>
      <c r="F8" s="6"/>
      <c r="G8" s="6"/>
      <c r="H8" s="6"/>
      <c r="I8" s="6"/>
      <c r="J8" s="6"/>
      <c r="K8" s="6"/>
      <c r="L8" s="6"/>
    </row>
    <row r="9" spans="1:12">
      <c r="A9" s="6"/>
      <c r="B9" s="14">
        <f t="shared" si="0"/>
        <v>6.0000000000000005E-2</v>
      </c>
      <c r="C9" s="15">
        <f>C8+'comportamento na horizontal'!C8*tau+(k/m)*(L0*C8/((C8^2)+((D8^2)))^(1/2)-C8)*tau^2</f>
        <v>9.8394813785605439E-2</v>
      </c>
      <c r="D9" s="16">
        <f>D8+'comportamento na vertical'!C8*tau+(k/m)*(L0*D8/((C8^2)+(D8^2))^(1/2)-D8)*tau^2+g*tau^2</f>
        <v>-0.70970918970331731</v>
      </c>
      <c r="E9" s="6"/>
      <c r="F9" s="6"/>
      <c r="G9" s="6"/>
      <c r="H9" s="6"/>
      <c r="I9" s="6"/>
      <c r="J9" s="6"/>
      <c r="K9" s="6"/>
      <c r="L9" s="6"/>
    </row>
    <row r="10" spans="1:12">
      <c r="A10" s="6"/>
      <c r="B10" s="14">
        <f t="shared" si="0"/>
        <v>7.0000000000000007E-2</v>
      </c>
      <c r="C10" s="15">
        <f>C9+'comportamento na horizontal'!C9*tau+(k/m)*(L0*C9/((C9^2)+((D9^2)))^(1/2)-C9)*tau^2</f>
        <v>9.7853092534972638E-2</v>
      </c>
      <c r="D10" s="16">
        <f>D9+'comportamento na vertical'!C9*tau+(k/m)*(L0*D9/((C9^2)+(D9^2))^(1/2)-D9)*tau^2+g*tau^2</f>
        <v>-0.7128726451085392</v>
      </c>
      <c r="E10" s="6"/>
      <c r="F10" s="6"/>
      <c r="G10" s="6"/>
      <c r="H10" s="6"/>
      <c r="I10" s="6"/>
      <c r="J10" s="6"/>
      <c r="K10" s="6"/>
      <c r="L10" s="6"/>
    </row>
    <row r="11" spans="1:12">
      <c r="A11" s="6"/>
      <c r="B11" s="14">
        <f t="shared" si="0"/>
        <v>0.08</v>
      </c>
      <c r="C11" s="15">
        <f>C10+'comportamento na horizontal'!C10*tau+(k/m)*(L0*C10/((C10^2)+((D10^2)))^(1/2)-C10)*tau^2</f>
        <v>9.7230077915131691E-2</v>
      </c>
      <c r="D11" s="16">
        <f>D10+'comportamento na vertical'!C10*tau+(k/m)*(L0*D10/((C10^2)+(D10^2))^(1/2)-D10)*tau^2+g*tau^2</f>
        <v>-0.71644386763040613</v>
      </c>
      <c r="E11" s="6"/>
      <c r="F11" s="6"/>
      <c r="G11" s="6"/>
      <c r="H11" s="6"/>
      <c r="I11" s="6"/>
      <c r="J11" s="6"/>
      <c r="K11" s="6"/>
      <c r="L11" s="6"/>
    </row>
    <row r="12" spans="1:12">
      <c r="A12" s="6"/>
      <c r="B12" s="14">
        <f t="shared" si="0"/>
        <v>0.09</v>
      </c>
      <c r="C12" s="15">
        <f>C11+'comportamento na horizontal'!C11*tau+(k/m)*(L0*C11/((C11^2)+((D11^2)))^(1/2)-C11)*tau^2</f>
        <v>9.652435084382803E-2</v>
      </c>
      <c r="D12" s="16">
        <f>D11+'comportamento na vertical'!C11*tau+(k/m)*(L0*D11/((C11^2)+(D11^2))^(1/2)-D11)*tau^2+g*tau^2</f>
        <v>-0.72040562001815611</v>
      </c>
      <c r="E12" s="6"/>
      <c r="F12" s="6"/>
      <c r="G12" s="6"/>
      <c r="H12" s="6"/>
      <c r="I12" s="6"/>
      <c r="J12" s="6"/>
      <c r="K12" s="6"/>
      <c r="L12" s="6"/>
    </row>
    <row r="13" spans="1:12">
      <c r="A13" s="6"/>
      <c r="B13" s="14">
        <f t="shared" si="0"/>
        <v>9.9999999999999992E-2</v>
      </c>
      <c r="C13" s="15">
        <f>C12+'comportamento na horizontal'!C12*tau+(k/m)*(L0*C12/((C12^2)+((D12^2)))^(1/2)-C12)*tau^2</f>
        <v>9.5734400195334732E-2</v>
      </c>
      <c r="D13" s="16">
        <f>D12+'comportamento na vertical'!C12*tau+(k/m)*(L0*D12/((C12^2)+(D12^2))^(1/2)-D12)*tau^2+g*tau^2</f>
        <v>-0.72473877311655543</v>
      </c>
      <c r="E13" s="6"/>
      <c r="F13" s="6"/>
      <c r="G13" s="6"/>
      <c r="H13" s="6"/>
      <c r="I13" s="6"/>
      <c r="J13" s="6"/>
      <c r="K13" s="6"/>
      <c r="L13" s="6"/>
    </row>
    <row r="14" spans="1:12">
      <c r="A14" s="6"/>
      <c r="B14" s="14">
        <f t="shared" si="0"/>
        <v>0.10999999999999999</v>
      </c>
      <c r="C14" s="15">
        <f>C13+'comportamento na horizontal'!C13*tau+(k/m)*(L0*C13/((C13^2)+((D13^2)))^(1/2)-C13)*tau^2</f>
        <v>9.4858649867057929E-2</v>
      </c>
      <c r="D14" s="16">
        <f>D13+'comportamento na vertical'!C13*tau+(k/m)*(L0*D13/((C13^2)+(D13^2))^(1/2)-D13)*tau^2+g*tau^2</f>
        <v>-0.72942239632253159</v>
      </c>
      <c r="E14" s="6"/>
      <c r="F14" s="6"/>
      <c r="G14" s="6"/>
      <c r="H14" s="6"/>
      <c r="I14" s="6"/>
      <c r="J14" s="6"/>
      <c r="K14" s="6"/>
      <c r="L14" s="6"/>
    </row>
    <row r="15" spans="1:12">
      <c r="A15" s="6"/>
      <c r="B15" s="14">
        <f t="shared" si="0"/>
        <v>0.11999999999999998</v>
      </c>
      <c r="C15" s="15">
        <f>C14+'comportamento na horizontal'!C14*tau+(k/m)*(L0*C14/((C14^2)+((D14^2)))^(1/2)-C14)*tau^2</f>
        <v>9.3895487294827149E-2</v>
      </c>
      <c r="D15" s="16">
        <f>D14+'comportamento na vertical'!C14*tau+(k/m)*(L0*D14/((C14^2)+(D14^2))^(1/2)-D14)*tau^2+g*tau^2</f>
        <v>-0.73443385680489504</v>
      </c>
      <c r="E15" s="6"/>
      <c r="F15" s="6"/>
      <c r="G15" s="6"/>
      <c r="H15" s="6"/>
      <c r="I15" s="6"/>
      <c r="J15" s="6"/>
      <c r="K15" s="6"/>
      <c r="L15" s="6"/>
    </row>
    <row r="16" spans="1:12">
      <c r="A16" s="6"/>
      <c r="B16" s="14">
        <f t="shared" si="0"/>
        <v>0.12999999999999998</v>
      </c>
      <c r="C16" s="15">
        <f>C15+'comportamento na horizontal'!C15*tau+(k/m)*(L0*C15/((C15^2)+((D15^2)))^(1/2)-C15)*tau^2</f>
        <v>9.2843293016987335E-2</v>
      </c>
      <c r="D16" s="16">
        <f>D15+'comportamento na vertical'!C15*tau+(k/m)*(L0*D15/((C15^2)+(D15^2))^(1/2)-D15)*tau^2+g*tau^2</f>
        <v>-0.73974892706859929</v>
      </c>
      <c r="E16" s="6"/>
      <c r="F16" s="6"/>
      <c r="G16" s="6"/>
      <c r="H16" s="6"/>
      <c r="I16" s="6"/>
      <c r="J16" s="6"/>
      <c r="K16" s="6"/>
      <c r="L16" s="6"/>
    </row>
    <row r="17" spans="1:12">
      <c r="A17" s="6"/>
      <c r="B17" s="14">
        <f t="shared" si="0"/>
        <v>0.13999999999999999</v>
      </c>
      <c r="C17" s="15">
        <f>C16+'comportamento na horizontal'!C16*tau+(k/m)*(L0*C16/((C16^2)+((D16^2)))^(1/2)-C16)*tau^2</f>
        <v>9.170047088609555E-2</v>
      </c>
      <c r="D17" s="16">
        <f>D16+'comportamento na vertical'!C16*tau+(k/m)*(L0*D16/((C16^2)+(D16^2))^(1/2)-D16)*tau^2+g*tau^2</f>
        <v>-0.74534190040015957</v>
      </c>
      <c r="E17" s="6"/>
      <c r="F17" s="6"/>
      <c r="G17" s="6"/>
      <c r="H17" s="6"/>
      <c r="I17" s="6"/>
      <c r="J17" s="6"/>
      <c r="K17" s="6"/>
      <c r="L17" s="6"/>
    </row>
    <row r="18" spans="1:12">
      <c r="A18" s="6"/>
      <c r="B18" s="14">
        <f t="shared" si="0"/>
        <v>0.15</v>
      </c>
      <c r="C18" s="15">
        <f>C17+'comportamento na horizontal'!C17*tau+(k/m)*(L0*C17/((C17^2)+((D17^2)))^(1/2)-C17)*tau^2</f>
        <v>9.0465478532580107E-2</v>
      </c>
      <c r="D18" s="16">
        <f>D17+'comportamento na vertical'!C17*tau+(k/m)*(L0*D17/((C17^2)+(D17^2))^(1/2)-D17)*tau^2+g*tau^2</f>
        <v>-0.75118571368677356</v>
      </c>
      <c r="E18" s="6"/>
      <c r="F18" s="6"/>
      <c r="G18" s="6"/>
      <c r="H18" s="6"/>
      <c r="I18" s="6"/>
      <c r="J18" s="6"/>
      <c r="K18" s="6"/>
      <c r="L18" s="6"/>
    </row>
    <row r="19" spans="1:12">
      <c r="A19" s="6"/>
      <c r="B19" s="14">
        <f t="shared" si="0"/>
        <v>0.16</v>
      </c>
      <c r="C19" s="15">
        <f>C18+'comportamento na horizontal'!C18*tau+(k/m)*(L0*C18/((C18^2)+((D18^2)))^(1/2)-C18)*tau^2</f>
        <v>8.9136857696428762E-2</v>
      </c>
      <c r="D19" s="16">
        <f>D18+'comportamento na vertical'!C18*tau+(k/m)*(L0*D18/((C18^2)+(D18^2))^(1/2)-D18)*tau^2+g*tau^2</f>
        <v>-0.75725207705888853</v>
      </c>
      <c r="E19" s="6"/>
      <c r="F19" s="6"/>
      <c r="G19" s="6"/>
      <c r="H19" s="6"/>
      <c r="I19" s="6"/>
      <c r="J19" s="6"/>
      <c r="K19" s="6"/>
      <c r="L19" s="6"/>
    </row>
    <row r="20" spans="1:12">
      <c r="A20" s="6"/>
      <c r="B20" s="14">
        <f t="shared" si="0"/>
        <v>0.17</v>
      </c>
      <c r="C20" s="15">
        <f>C19+'comportamento na horizontal'!C19*tau+(k/m)*(L0*C19/((C19^2)+((D19^2)))^(1/2)-C19)*tau^2</f>
        <v>8.7713264060014604E-2</v>
      </c>
      <c r="D20" s="16">
        <f>D19+'comportamento na vertical'!C19*tau+(k/m)*(L0*D19/((C19^2)+(D19^2))^(1/2)-D19)*tau^2+g*tau^2</f>
        <v>-0.76351160976497268</v>
      </c>
      <c r="E20" s="6"/>
      <c r="F20" s="6"/>
      <c r="G20" s="6"/>
      <c r="H20" s="6"/>
      <c r="I20" s="6"/>
      <c r="J20" s="6"/>
      <c r="K20" s="6"/>
      <c r="L20" s="6"/>
    </row>
    <row r="21" spans="1:12">
      <c r="A21" s="6"/>
      <c r="B21" s="14">
        <f t="shared" si="0"/>
        <v>0.18000000000000002</v>
      </c>
      <c r="C21" s="15">
        <f>C20+'comportamento na horizontal'!C20*tau+(k/m)*(L0*C20/((C20^2)+((D20^2)))^(1/2)-C20)*tau^2</f>
        <v>8.6193496236671538E-2</v>
      </c>
      <c r="D21" s="16">
        <f>D20+'comportamento na vertical'!C20*tau+(k/m)*(L0*D20/((C20^2)+(D20^2))^(1/2)-D20)*tau^2+g*tau^2</f>
        <v>-0.76993398164861049</v>
      </c>
      <c r="E21" s="6"/>
      <c r="F21" s="6"/>
      <c r="G21" s="6"/>
      <c r="H21" s="6"/>
      <c r="I21" s="6"/>
      <c r="J21" s="6"/>
      <c r="K21" s="6"/>
      <c r="L21" s="6"/>
    </row>
    <row r="22" spans="1:12">
      <c r="A22" s="6"/>
      <c r="B22" s="14">
        <f t="shared" si="0"/>
        <v>0.19000000000000003</v>
      </c>
      <c r="C22" s="15">
        <f>C21+'comportamento na horizontal'!C21*tau+(k/m)*(L0*C21/((C21^2)+((D21^2)))^(1/2)-C21)*tau^2</f>
        <v>8.4576523594707465E-2</v>
      </c>
      <c r="D22" s="16">
        <f>D21+'comportamento na vertical'!C21*tau+(k/m)*(L0*D21/((C21^2)+(D21^2))^(1/2)-D21)*tau^2+g*tau^2</f>
        <v>-0.7764880595622391</v>
      </c>
      <c r="E22" s="6"/>
      <c r="F22" s="6"/>
      <c r="G22" s="6"/>
      <c r="H22" s="6"/>
      <c r="I22" s="6"/>
      <c r="J22" s="6"/>
      <c r="K22" s="6"/>
      <c r="L22" s="6"/>
    </row>
    <row r="23" spans="1:12">
      <c r="A23" s="6"/>
      <c r="B23" s="14">
        <f t="shared" si="0"/>
        <v>0.20000000000000004</v>
      </c>
      <c r="C23" s="15">
        <f>C22+'comportamento na horizontal'!C22*tau+(k/m)*(L0*C22/((C22^2)+((D22^2)))^(1/2)-C22)*tau^2</f>
        <v>8.286151262432892E-2</v>
      </c>
      <c r="D23" s="16">
        <f>D22+'comportamento na vertical'!C22*tau+(k/m)*(L0*D22/((C22^2)+(D22^2))^(1/2)-D22)*tau^2+g*tau^2</f>
        <v>-0.78314205801932657</v>
      </c>
      <c r="E23" s="6"/>
      <c r="F23" s="6"/>
      <c r="G23" s="6"/>
      <c r="H23" s="6"/>
      <c r="I23" s="6"/>
      <c r="J23" s="6"/>
      <c r="K23" s="6"/>
      <c r="L23" s="6"/>
    </row>
    <row r="24" spans="1:12">
      <c r="A24" s="6"/>
      <c r="B24" s="14">
        <f t="shared" si="0"/>
        <v>0.21000000000000005</v>
      </c>
      <c r="C24" s="15">
        <f>C23+'comportamento na horizontal'!C23*tau+(k/m)*(L0*C23/((C23^2)+((D23^2)))^(1/2)-C23)*tau^2</f>
        <v>8.1047851584632388E-2</v>
      </c>
      <c r="D24" s="16">
        <f>D23+'comportamento na vertical'!C23*tau+(k/m)*(L0*D23/((C23^2)+(D23^2))^(1/2)-D23)*tau^2+g*tau^2</f>
        <v>-0.78986369335796969</v>
      </c>
      <c r="E24" s="6"/>
      <c r="F24" s="6"/>
      <c r="G24" s="6"/>
      <c r="H24" s="6"/>
      <c r="I24" s="6"/>
      <c r="J24" s="6"/>
      <c r="K24" s="6"/>
      <c r="L24" s="6"/>
    </row>
    <row r="25" spans="1:12">
      <c r="A25" s="6"/>
      <c r="B25" s="14">
        <f t="shared" si="0"/>
        <v>0.22000000000000006</v>
      </c>
      <c r="C25" s="15">
        <f>C24+'comportamento na horizontal'!C24*tau+(k/m)*(L0*C24/((C24^2)+((D24^2)))^(1/2)-C24)*tau^2</f>
        <v>7.913517319865275E-2</v>
      </c>
      <c r="D25" s="16">
        <f>D24+'comportamento na vertical'!C24*tau+(k/m)*(L0*D24/((C24^2)+(D24^2))^(1/2)-D24)*tau^2+g*tau^2</f>
        <v>-0.79662034066407972</v>
      </c>
      <c r="E25" s="6"/>
      <c r="F25" s="6"/>
      <c r="G25" s="6"/>
      <c r="H25" s="6"/>
      <c r="I25" s="6"/>
      <c r="J25" s="6"/>
      <c r="K25" s="6"/>
      <c r="L25" s="6"/>
    </row>
    <row r="26" spans="1:12">
      <c r="A26" s="6"/>
      <c r="B26" s="14">
        <f t="shared" si="0"/>
        <v>0.23000000000000007</v>
      </c>
      <c r="C26" s="15">
        <f>C25+'comportamento na horizontal'!C25*tau+(k/m)*(L0*C25/((C25^2)+((D25^2)))^(1/2)-C25)*tau^2</f>
        <v>7.71233751957969E-2</v>
      </c>
      <c r="D26" s="16">
        <f>D25+'comportamento na vertical'!C25*tau+(k/m)*(L0*D25/((C25^2)+(D25^2))^(1/2)-D25)*tau^2+g*tau^2</f>
        <v>-0.80337919268181401</v>
      </c>
      <c r="E26" s="6"/>
      <c r="F26" s="6"/>
      <c r="G26" s="6"/>
      <c r="H26" s="6"/>
      <c r="I26" s="6"/>
      <c r="J26" s="6"/>
      <c r="K26" s="6"/>
      <c r="L26" s="6"/>
    </row>
    <row r="27" spans="1:12">
      <c r="A27" s="6"/>
      <c r="B27" s="14">
        <f t="shared" si="0"/>
        <v>0.24000000000000007</v>
      </c>
      <c r="C27" s="15">
        <f>C26+'comportamento na horizontal'!C26*tau+(k/m)*(L0*C26/((C26^2)+((D26^2)))^(1/2)-C26)*tau^2</f>
        <v>7.501263853226911E-2</v>
      </c>
      <c r="D27" s="16">
        <f>D26+'comportamento na vertical'!C26*tau+(k/m)*(L0*D26/((C26^2)+(D26^2))^(1/2)-D26)*tau^2+g*tau^2</f>
        <v>-0.81010741992289848</v>
      </c>
      <c r="E27" s="6"/>
      <c r="F27" s="6"/>
      <c r="G27" s="6"/>
      <c r="H27" s="6"/>
      <c r="I27" s="6"/>
      <c r="J27" s="6"/>
      <c r="K27" s="6"/>
      <c r="L27" s="6"/>
    </row>
    <row r="28" spans="1:12">
      <c r="A28" s="6"/>
      <c r="B28" s="14">
        <f t="shared" si="0"/>
        <v>0.25000000000000006</v>
      </c>
      <c r="C28" s="15">
        <f>C27+'comportamento na horizontal'!C27*tau+(k/m)*(L0*C27/((C27^2)+((D27^2)))^(1/2)-C27)*tau^2</f>
        <v>7.280344315085234E-2</v>
      </c>
      <c r="D28" s="16">
        <f>D27+'comportamento na vertical'!C27*tau+(k/m)*(L0*D27/((C27^2)+(D27^2))^(1/2)-D27)*tau^2+g*tau^2</f>
        <v>-0.81677233117512271</v>
      </c>
      <c r="E28" s="6"/>
      <c r="F28" s="6"/>
      <c r="G28" s="6"/>
      <c r="H28" s="6"/>
      <c r="I28" s="6"/>
      <c r="J28" s="6"/>
      <c r="K28" s="6"/>
      <c r="L28" s="6"/>
    </row>
    <row r="29" spans="1:12">
      <c r="A29" s="6"/>
      <c r="B29" s="14">
        <f t="shared" si="0"/>
        <v>0.26000000000000006</v>
      </c>
      <c r="C29" s="15">
        <f>C28+'comportamento na horizontal'!C28*tau+(k/m)*(L0*C28/((C28^2)+((D28^2)))^(1/2)-C28)*tau^2</f>
        <v>7.0496581171277745E-2</v>
      </c>
      <c r="D29" s="16">
        <f>D28+'comportamento na vertical'!C28*tau+(k/m)*(L0*D28/((C28^2)+(D28^2))^(1/2)-D28)*tau^2+g*tau^2</f>
        <v>-0.82334153360365814</v>
      </c>
      <c r="E29" s="6"/>
      <c r="F29" s="6"/>
      <c r="G29" s="6"/>
      <c r="H29" s="6"/>
      <c r="I29" s="6"/>
      <c r="J29" s="6"/>
      <c r="K29" s="6"/>
      <c r="L29" s="6"/>
    </row>
    <row r="30" spans="1:12">
      <c r="A30" s="6"/>
      <c r="B30" s="14">
        <f t="shared" si="0"/>
        <v>0.27000000000000007</v>
      </c>
      <c r="C30" s="15">
        <f>C29+'comportamento na horizontal'!C29*tau+(k/m)*(L0*C29/((C29^2)+((D29^2)))^(1/2)-C29)*tau^2</f>
        <v>6.8093167431110033E-2</v>
      </c>
      <c r="D30" s="16">
        <f>D29+'comportamento na vertical'!C29*tau+(k/m)*(L0*D29/((C29^2)+(D29^2))^(1/2)-D29)*tau^2+g*tau^2</f>
        <v>-0.82978309163698905</v>
      </c>
      <c r="E30" s="6"/>
      <c r="F30" s="6"/>
      <c r="G30" s="6"/>
      <c r="H30" s="6"/>
      <c r="I30" s="6"/>
      <c r="J30" s="6"/>
      <c r="K30" s="6"/>
      <c r="L30" s="6"/>
    </row>
    <row r="31" spans="1:12">
      <c r="A31" s="6"/>
      <c r="B31" s="14">
        <f t="shared" si="0"/>
        <v>0.28000000000000008</v>
      </c>
      <c r="C31" s="15">
        <f>C30+'comportamento na horizontal'!C30*tau+(k/m)*(L0*C30/((C30^2)+((D30^2)))^(1/2)-C30)*tau^2</f>
        <v>6.5594647324397445E-2</v>
      </c>
      <c r="D31" s="16">
        <f>D30+'comportamento na vertical'!C30*tau+(k/m)*(L0*D30/((C30^2)+(D30^2))^(1/2)-D30)*tau^2+g*tau^2</f>
        <v>-0.8360656838321423</v>
      </c>
      <c r="E31" s="6"/>
      <c r="F31" s="6"/>
      <c r="G31" s="6"/>
      <c r="H31" s="6"/>
      <c r="I31" s="6"/>
      <c r="J31" s="6"/>
      <c r="K31" s="6"/>
      <c r="L31" s="6"/>
    </row>
    <row r="32" spans="1:12">
      <c r="A32" s="6"/>
      <c r="B32" s="14">
        <f t="shared" si="0"/>
        <v>0.29000000000000009</v>
      </c>
      <c r="C32" s="15">
        <f>C31+'comportamento na horizontal'!C31*tau+(k/m)*(L0*C31/((C31^2)+((D31^2)))^(1/2)-C31)*tau^2</f>
        <v>6.3002801911145906E-2</v>
      </c>
      <c r="D32" s="16">
        <f>D31+'comportamento na vertical'!C31*tau+(k/m)*(L0*D31/((C31^2)+(D31^2))^(1/2)-D31)*tau^2+g*tau^2</f>
        <v>-0.84215875692149933</v>
      </c>
      <c r="E32" s="6"/>
      <c r="F32" s="6"/>
      <c r="G32" s="6"/>
      <c r="H32" s="6"/>
      <c r="I32" s="6"/>
      <c r="J32" s="6"/>
      <c r="K32" s="6"/>
      <c r="L32" s="6"/>
    </row>
    <row r="33" spans="1:12">
      <c r="A33" s="6"/>
      <c r="B33" s="14">
        <f t="shared" si="0"/>
        <v>0.3000000000000001</v>
      </c>
      <c r="C33" s="15">
        <f>C32+'comportamento na horizontal'!C32*tau+(k/m)*(L0*C32/((C32^2)+((D32^2)))^(1/2)-C32)*tau^2</f>
        <v>6.0319750294901116E-2</v>
      </c>
      <c r="D33" s="16">
        <f>D32+'comportamento na vertical'!C32*tau+(k/m)*(L0*D32/((C32^2)+(D32^2))^(1/2)-D32)*tau^2+g*tau^2</f>
        <v>-0.84803267625568446</v>
      </c>
      <c r="E33" s="6"/>
      <c r="F33" s="6"/>
      <c r="G33" s="6"/>
      <c r="H33" s="6"/>
      <c r="I33" s="6"/>
      <c r="J33" s="6"/>
      <c r="K33" s="6"/>
      <c r="L33" s="6"/>
    </row>
    <row r="34" spans="1:12">
      <c r="A34" s="6"/>
      <c r="B34" s="14">
        <f t="shared" si="0"/>
        <v>0.31000000000000011</v>
      </c>
      <c r="C34" s="15">
        <f>C33+'comportamento na horizontal'!C33*tau+(k/m)*(L0*C33/((C33^2)+((D33^2)))^(1/2)-C33)*tau^2</f>
        <v>5.7547949288329472E-2</v>
      </c>
      <c r="D34" s="16">
        <f>D33+'comportamento na vertical'!C33*tau+(k/m)*(L0*D33/((C33^2)+(D33^2))^(1/2)-D33)*tau^2+g*tau^2</f>
        <v>-0.8536588718737238</v>
      </c>
      <c r="E34" s="6"/>
      <c r="F34" s="6"/>
      <c r="G34" s="6"/>
      <c r="H34" s="6"/>
      <c r="I34" s="6"/>
      <c r="J34" s="6"/>
      <c r="K34" s="6"/>
      <c r="L34" s="6"/>
    </row>
    <row r="35" spans="1:12">
      <c r="A35" s="6"/>
      <c r="B35" s="14">
        <f t="shared" si="0"/>
        <v>0.32000000000000012</v>
      </c>
      <c r="C35" s="15">
        <f>C34+'comportamento na horizontal'!C34*tau+(k/m)*(L0*C34/((C34^2)+((D34^2)))^(1/2)-C34)*tau^2</f>
        <v>5.4690190407685184E-2</v>
      </c>
      <c r="D35" s="16">
        <f>D34+'comportamento na vertical'!C34*tau+(k/m)*(L0*D34/((C34^2)+(D34^2))^(1/2)-D34)*tau^2+g*tau^2</f>
        <v>-0.85900997945271118</v>
      </c>
      <c r="E35" s="6"/>
      <c r="F35" s="6"/>
      <c r="G35" s="6"/>
      <c r="H35" s="6"/>
      <c r="I35" s="6"/>
      <c r="J35" s="6"/>
      <c r="K35" s="6"/>
      <c r="L35" s="6"/>
    </row>
    <row r="36" spans="1:12">
      <c r="A36" s="6"/>
      <c r="B36" s="14">
        <f t="shared" si="0"/>
        <v>0.33000000000000013</v>
      </c>
      <c r="C36" s="15">
        <f>C35+'comportamento na horizontal'!C35*tau+(k/m)*(L0*C35/((C35^2)+((D35^2)))^(1/2)-C35)*tau^2</f>
        <v>5.1749594256471292E-2</v>
      </c>
      <c r="D36" s="16">
        <f>D35+'comportamento na vertical'!C35*tau+(k/m)*(L0*D35/((C35^2)+(D35^2))^(1/2)-D35)*tau^2+g*tau^2</f>
        <v>-0.8640599754144328</v>
      </c>
      <c r="E36" s="6"/>
      <c r="F36" s="6"/>
      <c r="G36" s="6"/>
      <c r="H36" s="6"/>
      <c r="I36" s="6"/>
      <c r="J36" s="6"/>
      <c r="K36" s="6"/>
      <c r="L36" s="6"/>
    </row>
    <row r="37" spans="1:12">
      <c r="A37" s="6"/>
      <c r="B37" s="14">
        <f t="shared" si="0"/>
        <v>0.34000000000000014</v>
      </c>
      <c r="C37" s="15">
        <f>C36+'comportamento na horizontal'!C36*tau+(k/m)*(L0*C36/((C36^2)+((D36^2)))^(1/2)-C36)*tau^2</f>
        <v>4.8729602376499773E-2</v>
      </c>
      <c r="D37" s="16">
        <f>D36+'comportamento na vertical'!C36*tau+(k/m)*(L0*D36/((C36^2)+(D36^2))^(1/2)-D36)*tau^2+g*tau^2</f>
        <v>-0.86878430549560026</v>
      </c>
      <c r="E37" s="6"/>
      <c r="F37" s="6"/>
      <c r="G37" s="6"/>
      <c r="H37" s="6"/>
      <c r="I37" s="6"/>
      <c r="J37" s="6"/>
      <c r="K37" s="6"/>
      <c r="L37" s="6"/>
    </row>
    <row r="38" spans="1:12">
      <c r="A38" s="6"/>
      <c r="B38" s="14">
        <f t="shared" si="0"/>
        <v>0.35000000000000014</v>
      </c>
      <c r="C38" s="15">
        <f>C37+'comportamento na horizontal'!C37*tau+(k/m)*(L0*C37/((C37^2)+((D37^2)))^(1/2)-C37)*tau^2</f>
        <v>4.5633966660996457E-2</v>
      </c>
      <c r="D38" s="16">
        <f>D37+'comportamento na vertical'!C37*tau+(k/m)*(L0*D37/((C37^2)+(D37^2))^(1/2)-D37)*tau^2+g*tau^2</f>
        <v>-0.8731600061213135</v>
      </c>
      <c r="E38" s="6"/>
      <c r="F38" s="6"/>
      <c r="G38" s="6"/>
      <c r="H38" s="6"/>
      <c r="I38" s="6"/>
      <c r="J38" s="6"/>
      <c r="K38" s="6"/>
      <c r="L38" s="6"/>
    </row>
    <row r="39" spans="1:12">
      <c r="A39" s="6"/>
      <c r="B39" s="14">
        <f t="shared" si="0"/>
        <v>0.36000000000000015</v>
      </c>
      <c r="C39" s="15">
        <f>C38+'comportamento na horizontal'!C38*tau+(k/m)*(L0*C38/((C38^2)+((D38^2)))^(1/2)-C38)*tau^2</f>
        <v>4.2466736439453555E-2</v>
      </c>
      <c r="D39" s="16">
        <f>D38+'comportamento na vertical'!C38*tau+(k/m)*(L0*D38/((C38^2)+(D38^2))^(1/2)-D38)*tau^2+g*tau^2</f>
        <v>-0.87716581795791126</v>
      </c>
      <c r="E39" s="6"/>
      <c r="F39" s="6"/>
      <c r="G39" s="6"/>
      <c r="H39" s="6"/>
      <c r="I39" s="6"/>
      <c r="J39" s="6"/>
      <c r="K39" s="6"/>
      <c r="L39" s="6"/>
    </row>
    <row r="40" spans="1:12">
      <c r="A40" s="6"/>
      <c r="B40" s="14">
        <f t="shared" si="0"/>
        <v>0.37000000000000016</v>
      </c>
      <c r="C40" s="15">
        <f>C39+'comportamento na horizontal'!C39*tau+(k/m)*(L0*C39/((C39^2)+((D39^2)))^(1/2)-C39)*tau^2</f>
        <v>3.9232243357680906E-2</v>
      </c>
      <c r="D40" s="16">
        <f>D39+'comportamento na vertical'!C39*tau+(k/m)*(L0*D39/((C39^2)+(D39^2))^(1/2)-D39)*tau^2+g*tau^2</f>
        <v>-0.88078229106122208</v>
      </c>
      <c r="E40" s="6"/>
      <c r="F40" s="6"/>
      <c r="G40" s="6"/>
      <c r="H40" s="6"/>
      <c r="I40" s="6"/>
      <c r="J40" s="6"/>
      <c r="K40" s="6"/>
      <c r="L40" s="6"/>
    </row>
    <row r="41" spans="1:12">
      <c r="A41" s="6"/>
      <c r="B41" s="14">
        <f t="shared" si="0"/>
        <v>0.38000000000000017</v>
      </c>
      <c r="C41" s="15">
        <f>C40+'comportamento na horizontal'!C40*tau+(k/m)*(L0*C40/((C40^2)+((D40^2)))^(1/2)-C40)*tau^2</f>
        <v>3.5935084189020937E-2</v>
      </c>
      <c r="D41" s="16">
        <f>D40+'comportamento na vertical'!C40*tau+(k/m)*(L0*D40/((C40^2)+(D40^2))^(1/2)-D40)*tau^2+g*tau^2</f>
        <v>-0.88399188107917803</v>
      </c>
      <c r="E41" s="6"/>
      <c r="F41" s="6"/>
      <c r="G41" s="6"/>
      <c r="H41" s="6"/>
      <c r="I41" s="6"/>
      <c r="J41" s="6"/>
      <c r="K41" s="6"/>
      <c r="L41" s="6"/>
    </row>
    <row r="42" spans="1:12">
      <c r="A42" s="6"/>
      <c r="B42" s="14">
        <f t="shared" si="0"/>
        <v>0.39000000000000018</v>
      </c>
      <c r="C42" s="15">
        <f>C41+'comportamento na horizontal'!C41*tau+(k/m)*(L0*C41/((C41^2)+((D41^2)))^(1/2)-C41)*tau^2</f>
        <v>3.2580101724042479E-2</v>
      </c>
      <c r="D42" s="16">
        <f>D41+'comportamento na vertical'!C41*tau+(k/m)*(L0*D41/((C41^2)+(D41^2))^(1/2)-D41)*tau^2+g*tau^2</f>
        <v>-0.88677903601352837</v>
      </c>
      <c r="E42" s="6"/>
      <c r="F42" s="6"/>
      <c r="G42" s="6"/>
      <c r="H42" s="6"/>
      <c r="I42" s="6"/>
      <c r="J42" s="6"/>
      <c r="K42" s="6"/>
      <c r="L42" s="6"/>
    </row>
    <row r="43" spans="1:12">
      <c r="A43" s="6"/>
      <c r="B43" s="17">
        <f t="shared" si="0"/>
        <v>0.40000000000000019</v>
      </c>
      <c r="C43" s="18">
        <f>C42+'comportamento na horizontal'!C42*tau+(k/m)*(L0*C42/((C42^2)+((D42^2)))^(1/2)-C42)*tau^2</f>
        <v>2.9172363896279214E-2</v>
      </c>
      <c r="D43" s="19">
        <f>D42+'comportamento na vertical'!C42*tau+(k/m)*(L0*D42/((C42^2)+(D42^2))^(1/2)-D42)*tau^2+g*tau^2</f>
        <v>-0.88913027309375081</v>
      </c>
      <c r="E43" s="6"/>
      <c r="F43" s="6"/>
      <c r="G43" s="6"/>
      <c r="H43" s="6"/>
      <c r="I43" s="6"/>
      <c r="J43" s="6"/>
      <c r="K43" s="6"/>
      <c r="L43" s="6"/>
    </row>
    <row r="44" spans="1:12">
      <c r="B44">
        <f t="shared" si="0"/>
        <v>0.4100000000000002</v>
      </c>
      <c r="C44" s="1">
        <f>C43+'comportamento na horizontal'!C43*tau+(k/m)*(L0*C43/((C43^2)+((D43^2)))^(1/2)-C43)*tau^2</f>
        <v>2.5717141310789091E-2</v>
      </c>
      <c r="D44" s="1">
        <f>D43+'comportamento na vertical'!C43*tau+(k/m)*(L0*D43/((C43^2)+(D43^2))^(1/2)-D43)*tau^2+g*tau^2</f>
        <v>-0.89103424536692566</v>
      </c>
    </row>
    <row r="45" spans="1:12">
      <c r="B45">
        <f t="shared" si="0"/>
        <v>0.42000000000000021</v>
      </c>
      <c r="C45" s="1">
        <f>C44+'comportamento na horizontal'!C44*tau+(k/m)*(L0*C44/((C44^2)+((D44^2)))^(1/2)-C44)*tau^2</f>
        <v>2.2219883350531204E-2</v>
      </c>
      <c r="D45" s="1">
        <f>D44+'comportamento na vertical'!C44*tau+(k/m)*(L0*D44/((C44^2)+(D44^2))^(1/2)-D44)*tau^2+g*tau^2</f>
        <v>-0.89248179766004643</v>
      </c>
    </row>
    <row r="46" spans="1:12">
      <c r="B46">
        <f t="shared" si="0"/>
        <v>0.43000000000000022</v>
      </c>
      <c r="C46" s="1">
        <f>C45+'comportamento na horizontal'!C45*tau+(k/m)*(L0*C45/((C45^2)+((D45^2)))^(1/2)-C45)*tau^2</f>
        <v>1.8686193042830944E-2</v>
      </c>
      <c r="D46" s="1">
        <f>D45+'comportamento na vertical'!C45*tau+(k/m)*(L0*D45/((C45^2)+(D45^2))^(1/2)-D45)*tau^2+g*tau^2</f>
        <v>-0.89346601162571504</v>
      </c>
    </row>
    <row r="47" spans="1:12">
      <c r="B47">
        <f t="shared" si="0"/>
        <v>0.44000000000000022</v>
      </c>
      <c r="C47" s="1">
        <f>C46+'comportamento na horizontal'!C46*tau+(k/m)*(L0*C46/((C46^2)+((D46^2)))^(1/2)-C46)*tau^2</f>
        <v>1.5121800874567676E-2</v>
      </c>
      <c r="D47" s="1">
        <f>D46+'comportamento na vertical'!C46*tau+(k/m)*(L0*D46/((C46^2)+(D46^2))^(1/2)-D46)*tau^2+g*tau^2</f>
        <v>-0.89398223963812706</v>
      </c>
    </row>
    <row r="48" spans="1:12">
      <c r="B48">
        <f t="shared" si="0"/>
        <v>0.45000000000000023</v>
      </c>
      <c r="C48" s="1">
        <f>C47+'comportamento na horizontal'!C47*tau+(k/m)*(L0*C47/((C47^2)+((D47^2)))^(1/2)-C47)*tau^2</f>
        <v>1.15325377502003E-2</v>
      </c>
      <c r="D48" s="1">
        <f>D47+'comportamento na vertical'!C47*tau+(k/m)*(L0*D47/((C47^2)+(D47^2))^(1/2)-D47)*tau^2+g*tau^2</f>
        <v>-0.8940281273634052</v>
      </c>
    </row>
    <row r="49" spans="2:4">
      <c r="B49">
        <f t="shared" si="0"/>
        <v>0.46000000000000024</v>
      </c>
      <c r="C49" s="1">
        <f>C48+'comportamento na horizontal'!C48*tau+(k/m)*(L0*C48/((C48^2)+((D48^2)))^(1/2)-C48)*tau^2</f>
        <v>7.9243072913652395E-3</v>
      </c>
      <c r="D49" s="1">
        <f>D48+'comportamento na vertical'!C48*tau+(k/m)*(L0*D48/((C48^2)+(D48^2))^(1/2)-D48)*tau^2+g*tau^2</f>
        <v>-0.89360362488641198</v>
      </c>
    </row>
    <row r="50" spans="2:4">
      <c r="B50">
        <f t="shared" si="0"/>
        <v>0.47000000000000025</v>
      </c>
      <c r="C50" s="1">
        <f>C49+'comportamento na horizontal'!C49*tau+(k/m)*(L0*C49/((C49^2)+((D49^2)))^(1/2)-C49)*tau^2</f>
        <v>4.3030576805523236E-3</v>
      </c>
      <c r="D50" s="1">
        <f>D49+'comportamento na vertical'!C49*tau+(k/m)*(L0*D49/((C49^2)+(D49^2))^(1/2)-D49)*tau^2+g*tau^2</f>
        <v>-0.89271098633485801</v>
      </c>
    </row>
    <row r="51" spans="2:4">
      <c r="B51">
        <f t="shared" si="0"/>
        <v>0.48000000000000026</v>
      </c>
      <c r="C51" s="1">
        <f>C50+'comportamento na horizontal'!C50*tau+(k/m)*(L0*C50/((C50^2)+((D50^2)))^(1/2)-C50)*tau^2</f>
        <v>6.747532542926702E-4</v>
      </c>
      <c r="D51" s="1">
        <f>D50+'comportamento na vertical'!C50*tau+(k/m)*(L0*D50/((C50^2)+(D50^2))^(1/2)-D50)*tau^2+g*tau^2</f>
        <v>-0.89135475800054764</v>
      </c>
    </row>
    <row r="52" spans="2:4">
      <c r="B52">
        <f t="shared" si="0"/>
        <v>0.49000000000000027</v>
      </c>
      <c r="C52" s="1">
        <f>C51+'comportamento na horizontal'!C51*tau+(k/m)*(L0*C51/((C51^2)+((D51^2)))^(1/2)-C51)*tau^2</f>
        <v>-2.9546539466217951E-3</v>
      </c>
      <c r="D52" s="1">
        <f>D51+'comportamento na vertical'!C51*tau+(k/m)*(L0*D51/((C51^2)+(D51^2))^(1/2)-D51)*tau^2+g*tau^2</f>
        <v>-0.88954175501666721</v>
      </c>
    </row>
    <row r="53" spans="2:4">
      <c r="B53">
        <f t="shared" si="0"/>
        <v>0.50000000000000022</v>
      </c>
      <c r="C53" s="1">
        <f>C52+'comportamento na horizontal'!C52*tau+(k/m)*(L0*C52/((C52^2)+((D52^2)))^(1/2)-C52)*tau^2</f>
        <v>-6.5792524611335054E-3</v>
      </c>
      <c r="D53" s="1">
        <f>D52+'comportamento na vertical'!C52*tau+(k/m)*(L0*D52/((C52^2)+(D52^2))^(1/2)-D52)*tau^2+g*tau^2</f>
        <v>-0.88728102670883768</v>
      </c>
    </row>
    <row r="54" spans="2:4">
      <c r="B54">
        <f t="shared" si="0"/>
        <v>0.51000000000000023</v>
      </c>
      <c r="C54" s="1">
        <f>C53+'comportamento na horizontal'!C53*tau+(k/m)*(L0*C53/((C53^2)+((D53^2)))^(1/2)-C53)*tau^2</f>
        <v>-1.0193199317008782E-2</v>
      </c>
      <c r="D54" s="1">
        <f>D53+'comportamento na vertical'!C53*tau+(k/m)*(L0*D53/((C53^2)+(D53^2))^(1/2)-D53)*tau^2+g*tau^2</f>
        <v>-0.88458381079593162</v>
      </c>
    </row>
    <row r="55" spans="2:4">
      <c r="B55">
        <f t="shared" si="0"/>
        <v>0.52000000000000024</v>
      </c>
      <c r="C55" s="1">
        <f>C54+'comportamento na horizontal'!C54*tau+(k/m)*(L0*C54/((C54^2)+((D54^2)))^(1/2)-C54)*tau^2</f>
        <v>-1.3790747356425876E-2</v>
      </c>
      <c r="D55" s="1">
        <f>D54+'comportamento na vertical'!C54*tau+(k/m)*(L0*D54/((C54^2)+(D54^2))^(1/2)-D54)*tau^2+g*tau^2</f>
        <v>-0.88146347667411185</v>
      </c>
    </row>
    <row r="56" spans="2:4">
      <c r="B56">
        <f t="shared" si="0"/>
        <v>0.53000000000000025</v>
      </c>
      <c r="C56" s="1">
        <f>C55+'comportamento na horizontal'!C55*tau+(k/m)*(L0*C55/((C55^2)+((D55^2)))^(1/2)-C55)*tau^2</f>
        <v>-1.736627177091369E-2</v>
      </c>
      <c r="D56" s="1">
        <f>D55+'comportamento na vertical'!C55*tau+(k/m)*(L0*D55/((C55^2)+(D55^2))^(1/2)-D55)*tau^2+g*tau^2</f>
        <v>-0.87793545807389517</v>
      </c>
    </row>
    <row r="57" spans="2:4">
      <c r="B57">
        <f t="shared" si="0"/>
        <v>0.54000000000000026</v>
      </c>
      <c r="C57" s="1">
        <f>C56+'comportamento na horizontal'!C56*tau+(k/m)*(L0*C56/((C56^2)+((D56^2)))^(1/2)-C56)*tau^2</f>
        <v>-2.0914295640906067E-2</v>
      </c>
      <c r="D57" s="1">
        <f>D56+'comportamento na vertical'!C56*tau+(k/m)*(L0*D56/((C56^2)+(D56^2))^(1/2)-D56)*tau^2+g*tau^2</f>
        <v>-0.87401717543500812</v>
      </c>
    </row>
    <row r="58" spans="2:4">
      <c r="B58">
        <f t="shared" si="0"/>
        <v>0.55000000000000027</v>
      </c>
      <c r="C58" s="1">
        <f>C57+'comportamento na horizontal'!C57*tau+(k/m)*(L0*C57/((C57^2)+((D57^2)))^(1/2)-C57)*tau^2</f>
        <v>-2.4429514278605124E-2</v>
      </c>
      <c r="D58" s="1">
        <f>D57+'comportamento na vertical'!C57*tau+(k/m)*(L0*D57/((C57^2)+(D57^2))^(1/2)-D57)*tau^2+g*tau^2</f>
        <v>-0.86972794839709389</v>
      </c>
    </row>
    <row r="59" spans="2:4">
      <c r="B59">
        <f t="shared" si="0"/>
        <v>0.56000000000000028</v>
      </c>
      <c r="C59" s="1">
        <f>C58+'comportamento na horizontal'!C58*tau+(k/m)*(L0*C58/((C58^2)+((D58^2)))^(1/2)-C58)*tau^2</f>
        <v>-2.7906818177352542E-2</v>
      </c>
      <c r="D59" s="1">
        <f>D58+'comportamento na vertical'!C58*tau+(k/m)*(L0*D58/((C58^2)+(D58^2))^(1/2)-D58)*tau^2+g*tau^2</f>
        <v>-0.86508889885569662</v>
      </c>
    </row>
    <row r="60" spans="2:4">
      <c r="B60">
        <f t="shared" si="0"/>
        <v>0.57000000000000028</v>
      </c>
      <c r="C60" s="1">
        <f>C59+'comportamento na horizontal'!C59*tau+(k/m)*(L0*C59/((C59^2)+((D59^2)))^(1/2)-C59)*tau^2</f>
        <v>-3.1341314376362325E-2</v>
      </c>
      <c r="D60" s="1">
        <f>D59+'comportamento na vertical'!C59*tau+(k/m)*(L0*D59/((C59^2)+(D59^2))^(1/2)-D59)*tau^2+g*tau^2</f>
        <v>-0.86012284508209969</v>
      </c>
    </row>
    <row r="61" spans="2:4">
      <c r="B61">
        <f t="shared" si="0"/>
        <v>0.58000000000000029</v>
      </c>
      <c r="C61" s="1">
        <f>C60+'comportamento na horizontal'!C60*tau+(k/m)*(L0*C60/((C60^2)+((D60^2)))^(1/2)-C60)*tau^2</f>
        <v>-3.472834605655515E-2</v>
      </c>
      <c r="D61" s="1">
        <f>D60+'comportamento na vertical'!C60*tau+(k/m)*(L0*D60/((C60^2)+(D60^2))^(1/2)-D60)*tau^2+g*tau^2</f>
        <v>-0.85485418745229413</v>
      </c>
    </row>
    <row r="62" spans="2:4">
      <c r="B62">
        <f t="shared" si="0"/>
        <v>0.5900000000000003</v>
      </c>
      <c r="C62" s="1">
        <f>C61+'comportamento na horizontal'!C61*tau+(k/m)*(L0*C61/((C61^2)+((D61^2)))^(1/2)-C61)*tau^2</f>
        <v>-3.8063510191446999E-2</v>
      </c>
      <c r="D62" s="1">
        <f>D61+'comportamento na vertical'!C61*tau+(k/m)*(L0*D61/((C61^2)+(D61^2))^(1/2)-D61)*tau^2+g*tau^2</f>
        <v>-0.84930878637432072</v>
      </c>
    </row>
    <row r="63" spans="2:4">
      <c r="B63">
        <f t="shared" si="0"/>
        <v>0.60000000000000031</v>
      </c>
      <c r="C63" s="1">
        <f>C62+'comportamento na horizontal'!C62*tau+(k/m)*(L0*C62/((C62^2)+((D62^2)))^(1/2)-C62)*tau^2</f>
        <v>-4.1342673086688132E-2</v>
      </c>
      <c r="D63" s="1">
        <f>D62+'comportamento na vertical'!C62*tau+(k/m)*(L0*D62/((C62^2)+(D62^2))^(1/2)-D62)*tau^2+g*tau^2</f>
        <v>-0.84351383304423022</v>
      </c>
    </row>
    <row r="64" spans="2:4">
      <c r="B64">
        <f t="shared" si="0"/>
        <v>0.61000000000000032</v>
      </c>
      <c r="C64" s="1">
        <f>C63+'comportamento na horizontal'!C63*tau+(k/m)*(L0*C63/((C63^2)+((D63^2)))^(1/2)-C63)*tau^2</f>
        <v>-4.4561983653035972E-2</v>
      </c>
      <c r="D64" s="1">
        <f>D63+'comportamento na vertical'!C63*tau+(k/m)*(L0*D63/((C63^2)+(D63^2))^(1/2)-D63)*tau^2+g*tau^2</f>
        <v>-0.83749771369868764</v>
      </c>
    </row>
    <row r="65" spans="2:4">
      <c r="B65">
        <f t="shared" si="0"/>
        <v>0.62000000000000033</v>
      </c>
      <c r="C65" s="1">
        <f>C64+'comportamento na horizontal'!C64*tau+(k/m)*(L0*C64/((C64^2)+((D64^2)))^(1/2)-C64)*tau^2</f>
        <v>-4.7717884270398393E-2</v>
      </c>
      <c r="D65" s="1">
        <f>D64+'comportamento na vertical'!C64*tau+(k/m)*(L0*D64/((C64^2)+(D64^2))^(1/2)-D64)*tau^2+g*tau^2</f>
        <v>-0.83128986806657479</v>
      </c>
    </row>
    <row r="66" spans="2:4">
      <c r="B66">
        <f t="shared" si="0"/>
        <v>0.63000000000000034</v>
      </c>
      <c r="C66" s="1">
        <f>C65+'comportamento na horizontal'!C65*tau+(k/m)*(L0*C65/((C65^2)+((D65^2)))^(1/2)-C65)*tau^2</f>
        <v>-5.0807119115227221E-2</v>
      </c>
      <c r="D66" s="1">
        <f>D65+'comportamento na vertical'!C65*tau+(k/m)*(L0*D65/((C65^2)+(D65^2))^(1/2)-D65)*tau^2+g*tau^2</f>
        <v>-0.82492064275258059</v>
      </c>
    </row>
    <row r="67" spans="2:4">
      <c r="B67">
        <f t="shared" si="0"/>
        <v>0.64000000000000035</v>
      </c>
      <c r="C67" s="1">
        <f>C66+'comportamento na horizontal'!C66*tau+(k/m)*(L0*C66/((C66^2)+((D66^2)))^(1/2)-C66)*tau^2</f>
        <v>-5.3826739840100515E-2</v>
      </c>
      <c r="D67" s="1">
        <f>D66+'comportamento na vertical'!C66*tau+(k/m)*(L0*D66/((C66^2)+(D66^2))^(1/2)-D66)*tau^2+g*tau^2</f>
        <v>-0.81842114031249835</v>
      </c>
    </row>
    <row r="68" spans="2:4">
      <c r="B68">
        <f t="shared" ref="B68:B131" si="1">B67+tau</f>
        <v>0.65000000000000036</v>
      </c>
      <c r="C68" s="1">
        <f>C67+'comportamento na horizontal'!C67*tau+(k/m)*(L0*C67/((C67^2)+((D67^2)))^(1/2)-C67)*tau^2</f>
        <v>-5.677410851292565E-2</v>
      </c>
      <c r="D68" s="1">
        <f>D67+'comportamento na vertical'!C67*tau+(k/m)*(L0*D67/((C67^2)+(D67^2))^(1/2)-D67)*tau^2+g*tau^2</f>
        <v>-0.81182306480254729</v>
      </c>
    </row>
    <row r="69" spans="2:4">
      <c r="B69">
        <f t="shared" si="1"/>
        <v>0.66000000000000036</v>
      </c>
      <c r="C69" s="1">
        <f>C68+'comportamento na horizontal'!C68*tau+(k/m)*(L0*C68/((C68^2)+((D68^2)))^(1/2)-C68)*tau^2</f>
        <v>-5.9646897743929415E-2</v>
      </c>
      <c r="D69" s="1">
        <f>D68+'comportamento na vertical'!C68*tau+(k/m)*(L0*D68/((C68^2)+(D68^2))^(1/2)-D68)*tau^2+g*tau^2</f>
        <v>-0.80515856460330482</v>
      </c>
    </row>
    <row r="70" spans="2:4">
      <c r="B70">
        <f t="shared" si="1"/>
        <v>0.67000000000000037</v>
      </c>
      <c r="C70" s="1">
        <f>C69+'comportamento na horizontal'!C69*tau+(k/m)*(L0*C69/((C69^2)+((D69^2)))^(1/2)-C69)*tau^2</f>
        <v>-6.2443087951560616E-2</v>
      </c>
      <c r="D70" s="1">
        <f>D69+'comportamento na vertical'!C69*tau+(k/m)*(L0*D69/((C69^2)+(D69^2))^(1/2)-D69)*tau^2+g*tau^2</f>
        <v>-0.79846007333258306</v>
      </c>
    </row>
    <row r="71" spans="2:4">
      <c r="B71">
        <f t="shared" si="1"/>
        <v>0.68000000000000038</v>
      </c>
      <c r="C71" s="1">
        <f>C70+'comportamento na horizontal'!C70*tau+(k/m)*(L0*C70/((C70^2)+((D70^2)))^(1/2)-C70)*tau^2</f>
        <v>-6.5160961743666881E-2</v>
      </c>
      <c r="D71" s="1">
        <f>D70+'comportamento na vertical'!C70*tau+(k/m)*(L0*D70/((C70^2)+(D70^2))^(1/2)-D70)*tau^2+g*tau^2</f>
        <v>-0.79176014967063002</v>
      </c>
    </row>
    <row r="72" spans="2:4">
      <c r="B72">
        <f t="shared" si="1"/>
        <v>0.69000000000000039</v>
      </c>
      <c r="C72" s="1">
        <f>C71+'comportamento na horizontal'!C71*tau+(k/m)*(L0*C71/((C71^2)+((D71^2)))^(1/2)-C71)*tau^2</f>
        <v>-6.7799095417828359E-2</v>
      </c>
      <c r="D72" s="1">
        <f>D71+'comportamento na vertical'!C71*tau+(k/m)*(L0*D71/((C71^2)+(D71^2))^(1/2)-D71)*tau^2+g*tau^2</f>
        <v>-0.78509131692524325</v>
      </c>
    </row>
    <row r="73" spans="2:4">
      <c r="B73">
        <f t="shared" si="1"/>
        <v>0.7000000000000004</v>
      </c>
      <c r="C73" s="1">
        <f>C72+'comportamento na horizontal'!C72*tau+(k/m)*(L0*C72/((C72^2)+((D72^2)))^(1/2)-C72)*tau^2</f>
        <v>-7.0356347614487114E-2</v>
      </c>
      <c r="D73" s="1">
        <f>D72+'comportamento na vertical'!C72*tau+(k/m)*(L0*D72/((C72^2)+(D72^2))^(1/2)-D72)*tau^2+g*tau^2</f>
        <v>-0.77848590316360333</v>
      </c>
    </row>
    <row r="74" spans="2:4">
      <c r="B74">
        <f t="shared" si="1"/>
        <v>0.71000000000000041</v>
      </c>
      <c r="C74" s="1">
        <f>C73+'comportamento na horizontal'!C73*tau+(k/m)*(L0*C73/((C73^2)+((D73^2)))^(1/2)-C73)*tau^2</f>
        <v>-7.2831845188381386E-2</v>
      </c>
      <c r="D74" s="1">
        <f>D73+'comportamento na vertical'!C73*tau+(k/m)*(L0*D73/((C73^2)+(D73^2))^(1/2)-D73)*tau^2+g*tau^2</f>
        <v>-0.77197588273179718</v>
      </c>
    </row>
    <row r="75" spans="2:4">
      <c r="B75">
        <f t="shared" si="1"/>
        <v>0.72000000000000042</v>
      </c>
      <c r="C75" s="1">
        <f>C74+'comportamento na horizontal'!C74*tau+(k/m)*(L0*C74/((C74^2)+((D74^2)))^(1/2)-C74)*tau^2</f>
        <v>-7.5224966397573562E-2</v>
      </c>
      <c r="D75" s="1">
        <f>D74+'comportamento na vertical'!C74*tau+(k/m)*(L0*D74/((C74^2)+(D74^2))^(1/2)-D74)*tau^2+g*tau^2</f>
        <v>-0.7655927199720346</v>
      </c>
    </row>
    <row r="76" spans="2:4">
      <c r="B76">
        <f t="shared" si="1"/>
        <v>0.73000000000000043</v>
      </c>
      <c r="C76" s="1">
        <f>C75+'comportamento na horizontal'!C75*tau+(k/m)*(L0*C75/((C75^2)+((D75^2)))^(1/2)-C75)*tau^2</f>
        <v>-7.7535321544745683E-2</v>
      </c>
      <c r="D76" s="1">
        <f>D75+'comportamento na vertical'!C75*tau+(k/m)*(L0*D75/((C75^2)+(D75^2))^(1/2)-D75)*tau^2+g*tau^2</f>
        <v>-0.75936721593147416</v>
      </c>
    </row>
    <row r="77" spans="2:4">
      <c r="B77">
        <f t="shared" si="1"/>
        <v>0.74000000000000044</v>
      </c>
      <c r="C77" s="1">
        <f>C76+'comportamento na horizontal'!C76*tau+(k/m)*(L0*C76/((C76^2)+((D76^2)))^(1/2)-C76)*tau^2</f>
        <v>-7.9762731242015564E-2</v>
      </c>
      <c r="D77" s="1">
        <f>D76+'comportamento na vertical'!C76*tau+(k/m)*(L0*D76/((C76^2)+(D76^2))^(1/2)-D76)*tau^2+g*tau^2</f>
        <v>-0.75332935883540852</v>
      </c>
    </row>
    <row r="78" spans="2:4">
      <c r="B78">
        <f t="shared" si="1"/>
        <v>0.75000000000000044</v>
      </c>
      <c r="C78" s="1">
        <f>C77+'comportamento na horizontal'!C77*tau+(k/m)*(L0*C77/((C77^2)+((D77^2)))^(1/2)-C77)*tau^2</f>
        <v>-8.1907202507771087E-2</v>
      </c>
      <c r="D78" s="1">
        <f>D77+'comportamento na vertical'!C77*tau+(k/m)*(L0*D77/((C77^2)+(D77^2))^(1/2)-D77)*tau^2+g*tau^2</f>
        <v>-0.7475081790714424</v>
      </c>
    </row>
    <row r="79" spans="2:4">
      <c r="B79">
        <f t="shared" si="1"/>
        <v>0.76000000000000045</v>
      </c>
      <c r="C79" s="1">
        <f>C78+'comportamento na horizontal'!C78*tau+(k/m)*(L0*C78/((C78^2)+((D78^2)))^(1/2)-C78)*tau^2</f>
        <v>-8.396890294128298E-2</v>
      </c>
      <c r="D79" s="1">
        <f>D78+'comportamento na vertical'!C78*tau+(k/m)*(L0*D78/((C78^2)+(D78^2))^(1/2)-D78)*tau^2+g*tau^2</f>
        <v>-0.74193160940040703</v>
      </c>
    </row>
    <row r="80" spans="2:4">
      <c r="B80">
        <f t="shared" si="1"/>
        <v>0.77000000000000046</v>
      </c>
      <c r="C80" s="1">
        <f>C79+'comportamento na horizontal'!C79*tau+(k/m)*(L0*C79/((C79^2)+((D79^2)))^(1/2)-C79)*tau^2</f>
        <v>-8.5948133257373271E-2</v>
      </c>
      <c r="D80" s="1">
        <f>D79+'comportamento na vertical'!C79*tau+(k/m)*(L0*D79/((C79^2)+(D79^2))^(1/2)-D79)*tau^2+g*tau^2</f>
        <v>-0.73662635107437224</v>
      </c>
    </row>
    <row r="81" spans="2:4">
      <c r="B81">
        <f t="shared" si="1"/>
        <v>0.78000000000000047</v>
      </c>
      <c r="C81" s="1">
        <f>C80+'comportamento na horizontal'!C80*tau+(k/m)*(L0*C80/((C80^2)+((D80^2)))^(1/2)-C80)*tau^2</f>
        <v>-8.7845298498316557E-2</v>
      </c>
      <c r="D81" s="1">
        <f>D80+'comportamento na vertical'!C80*tau+(k/m)*(L0*D80/((C80^2)+(D80^2))^(1/2)-D80)*tau^2+g*tau^2</f>
        <v>-0.73161774650258293</v>
      </c>
    </row>
    <row r="82" spans="2:4">
      <c r="B82">
        <f t="shared" si="1"/>
        <v>0.79000000000000048</v>
      </c>
      <c r="C82" s="1">
        <f>C81+'comportamento na horizontal'!C81*tau+(k/m)*(L0*C81/((C81^2)+((D81^2)))^(1/2)-C81)*tau^2</f>
        <v>-8.9660878272477276E-2</v>
      </c>
      <c r="D82" s="1">
        <f>D81+'comportamento na vertical'!C81*tau+(k/m)*(L0*D81/((C81^2)+(D81^2))^(1/2)-D81)*tau^2+g*tau^2</f>
        <v>-0.72692965906289753</v>
      </c>
    </row>
    <row r="83" spans="2:4">
      <c r="B83">
        <f t="shared" si="1"/>
        <v>0.80000000000000049</v>
      </c>
      <c r="C83" s="1">
        <f>C82+'comportamento na horizontal'!C82*tau+(k/m)*(L0*C82/((C82^2)+((D82^2)))^(1/2)-C82)*tau^2</f>
        <v>-9.1395396397916592E-2</v>
      </c>
      <c r="D83" s="1">
        <f>D82+'comportamento na vertical'!C82*tau+(k/m)*(L0*D82/((C82^2)+(D82^2))^(1/2)-D82)*tau^2+g*tau^2</f>
        <v>-0.72258436060985298</v>
      </c>
    </row>
    <row r="84" spans="2:4">
      <c r="B84">
        <f t="shared" si="1"/>
        <v>0.8100000000000005</v>
      </c>
      <c r="C84" s="1">
        <f>C83+'comportamento na horizontal'!C83*tau+(k/m)*(L0*C83/((C83^2)+((D83^2)))^(1/2)-C83)*tau^2</f>
        <v>-9.3049390353293515E-2</v>
      </c>
      <c r="D84" s="1">
        <f>D83+'comportamento na vertical'!C83*tau+(k/m)*(L0*D83/((C83^2)+(D83^2))^(1/2)-D83)*tau^2+g*tau^2</f>
        <v>-0.71860242718140066</v>
      </c>
    </row>
    <row r="85" spans="2:4">
      <c r="B85">
        <f t="shared" si="1"/>
        <v>0.82000000000000051</v>
      </c>
      <c r="C85" s="1">
        <f>C84+'comportamento na horizontal'!C84*tau+(k/m)*(L0*C84/((C84^2)+((D84^2)))^(1/2)-C84)*tau^2</f>
        <v>-9.4623380956806988E-2</v>
      </c>
      <c r="D85" s="1">
        <f>D84+'comportamento na vertical'!C84*tau+(k/m)*(L0*D84/((C84^2)+(D84^2))^(1/2)-D84)*tau^2+g*tau^2</f>
        <v>-0.71500264335528918</v>
      </c>
    </row>
    <row r="86" spans="2:4">
      <c r="B86">
        <f t="shared" si="1"/>
        <v>0.83000000000000052</v>
      </c>
      <c r="C86" s="1">
        <f>C85+'comportamento na horizontal'!C85*tau+(k/m)*(L0*C85/((C85^2)+((D85^2)))^(1/2)-C85)*tau^2</f>
        <v>-9.611784270571691E-2</v>
      </c>
      <c r="D86" s="1">
        <f>D85+'comportamento na vertical'!C85*tau+(k/m)*(L0*D85/((C85^2)+(D85^2))^(1/2)-D85)*tau^2+g*tau^2</f>
        <v>-0.71180191565368356</v>
      </c>
    </row>
    <row r="87" spans="2:4">
      <c r="B87">
        <f t="shared" si="1"/>
        <v>0.84000000000000052</v>
      </c>
      <c r="C87" s="1">
        <f>C86+'comportamento na horizontal'!C86*tau+(k/m)*(L0*C86/((C86^2)+((D86^2)))^(1/2)-C86)*tau^2</f>
        <v>-9.753317521329892E-2</v>
      </c>
      <c r="D87" s="1">
        <f>D86+'comportamento na vertical'!C86*tau+(k/m)*(L0*D86/((C86^2)+(D86^2))^(1/2)-D86)*tau^2+g*tau^2</f>
        <v>-0.70901519534159152</v>
      </c>
    </row>
    <row r="88" spans="2:4">
      <c r="B88">
        <f t="shared" si="1"/>
        <v>0.85000000000000053</v>
      </c>
      <c r="C88" s="1">
        <f>C87+'comportamento na horizontal'!C87*tau+(k/m)*(L0*C87/((C87^2)+((D87^2)))^(1/2)-C87)*tau^2</f>
        <v>-9.8869676176256804E-2</v>
      </c>
      <c r="D88" s="1">
        <f>D87+'comportamento na vertical'!C87*tau+(k/m)*(L0*D87/((C87^2)+(D87^2))^(1/2)-D87)*tau^2+g*tau^2</f>
        <v>-0.70665541091169026</v>
      </c>
    </row>
    <row r="89" spans="2:4">
      <c r="B89">
        <f t="shared" si="1"/>
        <v>0.86000000000000054</v>
      </c>
      <c r="C89" s="1">
        <f>C88+'comportamento na horizontal'!C88*tau+(k/m)*(L0*C88/((C88^2)+((D88^2)))^(1/2)-C88)*tau^2</f>
        <v>-0.10012751629318675</v>
      </c>
      <c r="D89" s="1">
        <f>D88+'comportamento na vertical'!C88*tau+(k/m)*(L0*D88/((C88^2)+(D88^2))^(1/2)-D88)*tau^2+g*tau^2</f>
        <v>-0.70473341049583338</v>
      </c>
    </row>
    <row r="90" spans="2:4">
      <c r="B90">
        <f t="shared" si="1"/>
        <v>0.87000000000000055</v>
      </c>
      <c r="C90" s="1">
        <f>C89+'comportamento na horizontal'!C89*tau+(k/m)*(L0*C89/((C89^2)+((D89^2)))^(1/2)-C89)*tau^2</f>
        <v>-0.1013067165334675</v>
      </c>
      <c r="D90" s="1">
        <f>D89+'comportamento na vertical'!C89*tau+(k/m)*(L0*D89/((C89^2)+(D89^2))^(1/2)-D89)*tau^2+g*tau^2</f>
        <v>-0.70325791439244068</v>
      </c>
    </row>
    <row r="91" spans="2:4">
      <c r="B91">
        <f t="shared" si="1"/>
        <v>0.88000000000000056</v>
      </c>
      <c r="C91" s="1">
        <f>C90+'comportamento na horizontal'!C90*tau+(k/m)*(L0*C90/((C90^2)+((D90^2)))^(1/2)-C90)*tau^2</f>
        <v>-0.10240712812604386</v>
      </c>
      <c r="D91" s="1">
        <f>D90+'comportamento na vertical'!C90*tau+(k/m)*(L0*D90/((C90^2)+(D90^2))^(1/2)-D90)*tau^2+g*tau^2</f>
        <v>-0.70223547784957485</v>
      </c>
    </row>
    <row r="92" spans="2:4">
      <c r="B92">
        <f t="shared" si="1"/>
        <v>0.89000000000000057</v>
      </c>
      <c r="C92" s="1">
        <f>C91+'comportamento na horizontal'!C91*tau+(k/m)*(L0*C91/((C91^2)+((D91^2)))^(1/2)-C91)*tau^2</f>
        <v>-0.10342841559938709</v>
      </c>
      <c r="D92" s="1">
        <f>D91+'comportamento na vertical'!C91*tau+(k/m)*(L0*D91/((C91^2)+(D91^2))^(1/2)-D91)*tau^2+g*tau^2</f>
        <v>-0.70167046419615176</v>
      </c>
    </row>
    <row r="93" spans="2:4">
      <c r="B93">
        <f t="shared" si="1"/>
        <v>0.90000000000000058</v>
      </c>
      <c r="C93" s="1">
        <f>C92+'comportamento na horizontal'!C92*tau+(k/m)*(L0*C92/((C92^2)+((D92^2)))^(1/2)-C92)*tau^2</f>
        <v>-0.10437004315817541</v>
      </c>
      <c r="D93" s="1">
        <f>D92+'comportamento na vertical'!C92*tau+(k/m)*(L0*D92/((C92^2)+(D92^2))^(1/2)-D92)*tau^2+g*tau^2</f>
        <v>-0.70156502836861279</v>
      </c>
    </row>
    <row r="94" spans="2:4">
      <c r="B94">
        <f t="shared" si="1"/>
        <v>0.91000000000000059</v>
      </c>
      <c r="C94" s="1">
        <f>C93+'comportamento na horizontal'!C93*tau+(k/m)*(L0*C93/((C93^2)+((D93^2)))^(1/2)-C93)*tau^2</f>
        <v>-0.10523126462994706</v>
      </c>
      <c r="D94" s="1">
        <f>D93+'comportamento na vertical'!C93*tau+(k/m)*(L0*D93/((C93^2)+(D93^2))^(1/2)-D93)*tau^2+g*tau^2</f>
        <v>-0.70191911083758951</v>
      </c>
    </row>
    <row r="95" spans="2:4">
      <c r="B95">
        <f t="shared" si="1"/>
        <v>0.9200000000000006</v>
      </c>
      <c r="C95" s="1">
        <f>C94+'comportamento na horizontal'!C94*tau+(k/m)*(L0*C94/((C94^2)+((D94^2)))^(1/2)-C94)*tau^2</f>
        <v>-0.10601111715740003</v>
      </c>
      <c r="D95" s="1">
        <f>D94+'comportamento na vertical'!C94*tau+(k/m)*(L0*D94/((C94^2)+(D94^2))^(1/2)-D94)*tau^2+g*tau^2</f>
        <v>-0.70273044189854317</v>
      </c>
    </row>
    <row r="96" spans="2:4">
      <c r="B96">
        <f t="shared" si="1"/>
        <v>0.9300000000000006</v>
      </c>
      <c r="C96" s="1">
        <f>C95+'comportamento na horizontal'!C95*tau+(k/m)*(L0*C95/((C95^2)+((D95^2)))^(1/2)-C95)*tau^2</f>
        <v>-0.10670841875060873</v>
      </c>
      <c r="D96" s="1">
        <f>D95+'comportamento na vertical'!C95*tau+(k/m)*(L0*D95/((C95^2)+(D95^2))^(1/2)-D95)*tau^2+g*tau^2</f>
        <v>-0.70399455625188978</v>
      </c>
    </row>
    <row r="97" spans="2:4">
      <c r="B97">
        <f t="shared" si="1"/>
        <v>0.94000000000000061</v>
      </c>
      <c r="C97" s="1">
        <f>C96+'comportamento na horizontal'!C96*tau+(k/m)*(L0*C96/((C96^2)+((D96^2)))^(1/2)-C96)*tau^2</f>
        <v>-0.10732176974979922</v>
      </c>
      <c r="D97" s="1">
        <f>D96+'comportamento na vertical'!C96*tau+(k/m)*(L0*D96/((C96^2)+(D96^2))^(1/2)-D96)*tau^2+g*tau^2</f>
        <v>-0.70570481776143168</v>
      </c>
    </row>
    <row r="98" spans="2:4">
      <c r="B98">
        <f t="shared" si="1"/>
        <v>0.95000000000000062</v>
      </c>
      <c r="C98" s="1">
        <f>C97+'comportamento na horizontal'!C97*tau+(k/m)*(L0*C97/((C97^2)+((D97^2)))^(1/2)-C97)*tau^2</f>
        <v>-0.10784955818513842</v>
      </c>
      <c r="D98" s="1">
        <f>D97+'comportamento na vertical'!C97*tau+(k/m)*(L0*D97/((C97^2)+(D97^2))^(1/2)-D97)*tau^2+g*tau^2</f>
        <v>-0.70785245424465648</v>
      </c>
    </row>
    <row r="99" spans="2:4">
      <c r="B99">
        <f t="shared" si="1"/>
        <v>0.96000000000000063</v>
      </c>
      <c r="C99" s="1">
        <f>C98+'comportamento na horizontal'!C98*tau+(k/m)*(L0*C98/((C98^2)+((D98^2)))^(1/2)-C98)*tau^2</f>
        <v>-0.10828996895690583</v>
      </c>
      <c r="D99" s="1">
        <f>D98+'comportamento na vertical'!C98*tau+(k/m)*(L0*D98/((C98^2)+(D98^2))^(1/2)-D98)*tau^2+g*tau^2</f>
        <v>-0.71042660211423969</v>
      </c>
    </row>
    <row r="100" spans="2:4">
      <c r="B100">
        <f t="shared" si="1"/>
        <v>0.97000000000000064</v>
      </c>
      <c r="C100" s="1">
        <f>C99+'comportamento na horizontal'!C99*tau+(k/m)*(L0*C99/((C99^2)+((D99^2)))^(1/2)-C99)*tau^2</f>
        <v>-0.10864099669900555</v>
      </c>
      <c r="D100" s="1">
        <f>D99+'comportamento na vertical'!C99*tau+(k/m)*(L0*D99/((C99^2)+(D99^2))^(1/2)-D99)*tau^2+g*tau^2</f>
        <v>-0.71341436065649033</v>
      </c>
    </row>
    <row r="101" spans="2:4">
      <c r="B101">
        <f t="shared" si="1"/>
        <v>0.98000000000000065</v>
      </c>
      <c r="C101" s="1">
        <f>C100+'comportamento na horizontal'!C100*tau+(k/m)*(L0*C100/((C100^2)+((D100^2)))^(1/2)-C100)*tau^2</f>
        <v>-0.10890046213247132</v>
      </c>
      <c r="D101" s="1">
        <f>D100+'comportamento na vertical'!C100*tau+(k/m)*(L0*D100/((C100^2)+(D100^2))^(1/2)-D100)*tau^2+g*tau^2</f>
        <v>-0.71680085569914986</v>
      </c>
    </row>
    <row r="102" spans="2:4">
      <c r="B102">
        <f t="shared" si="1"/>
        <v>0.99000000000000066</v>
      </c>
      <c r="C102" s="1">
        <f>C101+'comportamento na horizontal'!C101*tau+(k/m)*(L0*C101/((C101^2)+((D101^2)))^(1/2)-C101)*tau^2</f>
        <v>-0.10906603166464537</v>
      </c>
      <c r="D102" s="1">
        <f>D101+'comportamento na vertical'!C101*tau+(k/m)*(L0*D101/((C101^2)+(D101^2))^(1/2)-D101)*tau^2+g*tau^2</f>
        <v>-0.72056931238756738</v>
      </c>
    </row>
    <row r="103" spans="2:4">
      <c r="B103">
        <f t="shared" si="1"/>
        <v>1.0000000000000007</v>
      </c>
      <c r="C103" s="1">
        <f>C102+'comportamento na horizontal'!C102*tau+(k/m)*(L0*C102/((C102^2)+((D102^2)))^(1/2)-C102)*tau^2</f>
        <v>-0.10913523994505954</v>
      </c>
      <c r="D103" s="1">
        <f>D102+'comportamento na vertical'!C102*tau+(k/m)*(L0*D102/((C102^2)+(D102^2))^(1/2)-D102)*tau^2+g*tau^2</f>
        <v>-0.72470113675461356</v>
      </c>
    </row>
    <row r="104" spans="2:4">
      <c r="B104">
        <f t="shared" si="1"/>
        <v>1.0100000000000007</v>
      </c>
      <c r="C104" s="1">
        <f>C103+'comportamento na horizontal'!C103*tau+(k/m)*(L0*C103/((C103^2)+((D103^2)))^(1/2)-C103)*tau^2</f>
        <v>-0.10910551505143538</v>
      </c>
      <c r="D104" s="1">
        <f>D103+'comportamento na vertical'!C103*tau+(k/m)*(L0*D103/((C103^2)+(D103^2))^(1/2)-D103)*tau^2+g*tau^2</f>
        <v>-0.72917600573562302</v>
      </c>
    </row>
    <row r="105" spans="2:4">
      <c r="B105">
        <f t="shared" si="1"/>
        <v>1.0200000000000007</v>
      </c>
      <c r="C105" s="1">
        <f>C104+'comportamento na horizontal'!C104*tau+(k/m)*(L0*C104/((C104^2)+((D104^2)))^(1/2)-C104)*tau^2</f>
        <v>-0.10897420594909343</v>
      </c>
      <c r="D105" s="1">
        <f>D104+'comportamento na vertical'!C104*tau+(k/m)*(L0*D104/((C104^2)+(D104^2))^(1/2)-D104)*tau^2+g*tau^2</f>
        <v>-0.73397196524515673</v>
      </c>
    </row>
    <row r="106" spans="2:4">
      <c r="B106">
        <f t="shared" si="1"/>
        <v>1.0300000000000007</v>
      </c>
      <c r="C106" s="1">
        <f>C105+'comportamento na horizontal'!C105*tau+(k/m)*(L0*C105/((C105^2)+((D105^2)))^(1/2)-C105)*tau^2</f>
        <v>-0.10873861184459863</v>
      </c>
      <c r="D106" s="1">
        <f>D105+'comportamento na vertical'!C105*tau+(k/m)*(L0*D105/((C105^2)+(D105^2))^(1/2)-D105)*tau^2+g*tau^2</f>
        <v>-0.73906553589753754</v>
      </c>
    </row>
    <row r="107" spans="2:4">
      <c r="B107">
        <f t="shared" si="1"/>
        <v>1.0400000000000007</v>
      </c>
      <c r="C107" s="1">
        <f>C106+'comportamento na horizontal'!C106*tau+(k/m)*(L0*C106/((C106^2)+((D106^2)))^(1/2)-C106)*tau^2</f>
        <v>-0.10839601303959909</v>
      </c>
      <c r="D107" s="1">
        <f>D106+'comportamento na vertical'!C106*tau+(k/m)*(L0*D106/((C106^2)+(D106^2))^(1/2)-D106)*tau^2+g*tau^2</f>
        <v>-0.74443182591813051</v>
      </c>
    </row>
    <row r="108" spans="2:4">
      <c r="B108">
        <f t="shared" si="1"/>
        <v>1.0500000000000007</v>
      </c>
      <c r="C108" s="1">
        <f>C107+'comportamento na horizontal'!C107*tau+(k/m)*(L0*C107/((C107^2)+((D107^2)))^(1/2)-C107)*tau^2</f>
        <v>-0.10794370288324935</v>
      </c>
      <c r="D108" s="1">
        <f>D107+'comportamento na vertical'!C107*tau+(k/m)*(L0*D107/((C107^2)+(D107^2))^(1/2)-D107)*tau^2+g*tau^2</f>
        <v>-0.75004465075749271</v>
      </c>
    </row>
    <row r="109" spans="2:4">
      <c r="B109">
        <f t="shared" si="1"/>
        <v>1.0600000000000007</v>
      </c>
      <c r="C109" s="1">
        <f>C108+'comportamento na horizontal'!C108*tau+(k/m)*(L0*C108/((C108^2)+((D108^2)))^(1/2)-C108)*tau^2</f>
        <v>-0.10737902042087728</v>
      </c>
      <c r="D109" s="1">
        <f>D108+'comportamento na vertical'!C108*tau+(k/m)*(L0*D108/((C108^2)+(D108^2))^(1/2)-D108)*tau^2+g*tau^2</f>
        <v>-0.75587665888616173</v>
      </c>
    </row>
    <row r="110" spans="2:4">
      <c r="B110">
        <f t="shared" si="1"/>
        <v>1.0700000000000007</v>
      </c>
      <c r="C110" s="1">
        <f>C109+'comportamento na horizontal'!C109*tau+(k/m)*(L0*C109/((C109^2)+((D109^2)))^(1/2)-C109)*tau^2</f>
        <v>-0.106699383342048</v>
      </c>
      <c r="D110" s="1">
        <f>D109+'comportamento na vertical'!C109*tau+(k/m)*(L0*D109/((C109^2)+(D109^2))^(1/2)-D109)*tau^2+g*tau^2</f>
        <v>-0.76189946321439894</v>
      </c>
    </row>
    <row r="111" spans="2:4">
      <c r="B111">
        <f t="shared" si="1"/>
        <v>1.0800000000000007</v>
      </c>
      <c r="C111" s="1">
        <f>C110+'comportamento na horizontal'!C110*tau+(k/m)*(L0*C110/((C110^2)+((D110^2)))^(1/2)-C110)*tau^2</f>
        <v>-0.10590232084218906</v>
      </c>
      <c r="D111" s="1">
        <f>D110+'comportamento na vertical'!C110*tau+(k/m)*(L0*D110/((C110^2)+(D110^2))^(1/2)-D110)*tau^2+g*tau^2</f>
        <v>-0.76808377754908652</v>
      </c>
    </row>
    <row r="112" spans="2:4">
      <c r="B112">
        <f t="shared" si="1"/>
        <v>1.0900000000000007</v>
      </c>
      <c r="C112" s="1">
        <f>C111+'comportamento na horizontal'!C111*tau+(k/m)*(L0*C111/((C111^2)+((D111^2)))^(1/2)-C111)*tau^2</f>
        <v>-0.10498550602770665</v>
      </c>
      <c r="D112" s="1">
        <f>D111+'comportamento na vertical'!C111*tau+(k/m)*(L0*D111/((C111^2)+(D111^2))^(1/2)-D111)*tau^2+g*tau^2</f>
        <v>-0.77439955746965761</v>
      </c>
    </row>
    <row r="113" spans="2:4">
      <c r="B113">
        <f t="shared" si="1"/>
        <v>1.1000000000000008</v>
      </c>
      <c r="C113" s="1">
        <f>C112+'comportamento na horizontal'!C112*tau+(k/m)*(L0*C112/((C112^2)+((D112^2)))^(1/2)-C112)*tau^2</f>
        <v>-0.10394678751425625</v>
      </c>
      <c r="D113" s="1">
        <f>D112+'comportamento na vertical'!C112*tau+(k/m)*(L0*D112/((C112^2)+(D112^2))^(1/2)-D112)*tau^2+g*tau^2</f>
        <v>-0.78081614497685103</v>
      </c>
    </row>
    <row r="114" spans="2:4">
      <c r="B114">
        <f t="shared" si="1"/>
        <v>1.1100000000000008</v>
      </c>
      <c r="C114" s="1">
        <f>C113+'comportamento na horizontal'!C113*tau+(k/m)*(L0*C113/((C113^2)+((D113^2)))^(1/2)-C113)*tau^2</f>
        <v>-0.10278421989076093</v>
      </c>
      <c r="D114" s="1">
        <f>D113+'comportamento na vertical'!C113*tau+(k/m)*(L0*D113/((C113^2)+(D113^2))^(1/2)-D113)*tau^2+g*tau^2</f>
        <v>-0.78730241624266162</v>
      </c>
    </row>
    <row r="115" spans="2:4">
      <c r="B115">
        <f t="shared" si="1"/>
        <v>1.1200000000000008</v>
      </c>
      <c r="C115" s="1">
        <f>C114+'comportamento na horizontal'!C114*tau+(k/m)*(L0*C114/((C114^2)+((D114^2)))^(1/2)-C114)*tau^2</f>
        <v>-0.1014960927471576</v>
      </c>
      <c r="D115" s="1">
        <f>D114+'comportamento na vertical'!C114*tau+(k/m)*(L0*D114/((C114^2)+(D114^2))^(1/2)-D114)*tau^2+g*tau^2</f>
        <v>-0.79382693176748043</v>
      </c>
    </row>
    <row r="116" spans="2:4">
      <c r="B116">
        <f t="shared" si="1"/>
        <v>1.1300000000000008</v>
      </c>
      <c r="C116" s="1">
        <f>C115+'comportamento na horizontal'!C115*tau+(k/m)*(L0*C115/((C115^2)+((D115^2)))^(1/2)-C115)*tau^2</f>
        <v>-0.10008095799101578</v>
      </c>
      <c r="D116" s="1">
        <f>D115+'comportamento na vertical'!C115*tau+(k/m)*(L0*D115/((C115^2)+(D115^2))^(1/2)-D115)*tau^2+g*tau^2</f>
        <v>-0.8003580882314365</v>
      </c>
    </row>
    <row r="117" spans="2:4">
      <c r="B117">
        <f t="shared" si="1"/>
        <v>1.1400000000000008</v>
      </c>
      <c r="C117" s="1">
        <f>C116+'comportamento na horizontal'!C116*tau+(k/m)*(L0*C116/((C116^2)+((D116^2)))^(1/2)-C116)*tau^2</f>
        <v>-9.8537655206502137E-2</v>
      </c>
      <c r="D117" s="1">
        <f>D116+'comportamento na vertical'!C116*tau+(k/m)*(L0*D116/((C116^2)+(D116^2))^(1/2)-D116)*tau^2+g*tau^2</f>
        <v>-0.80686427131165195</v>
      </c>
    </row>
    <row r="118" spans="2:4">
      <c r="B118">
        <f t="shared" si="1"/>
        <v>1.1500000000000008</v>
      </c>
      <c r="C118" s="1">
        <f>C117+'comportamento na horizontal'!C117*tau+(k/m)*(L0*C117/((C117^2)+((D117^2)))^(1/2)-C117)*tau^2</f>
        <v>-9.6865334838121472E-2</v>
      </c>
      <c r="D118" s="1">
        <f>D117+'comportamento na vertical'!C117*tau+(k/m)*(L0*D117/((C117^2)+(D117^2))^(1/2)-D117)*tau^2+g*tau^2</f>
        <v>-0.81331400872574011</v>
      </c>
    </row>
    <row r="119" spans="2:4">
      <c r="B119">
        <f t="shared" si="1"/>
        <v>1.1600000000000008</v>
      </c>
      <c r="C119" s="1">
        <f>C118+'comportamento na horizontal'!C118*tau+(k/m)*(L0*C118/((C118^2)+((D118^2)))^(1/2)-C118)*tau^2</f>
        <v>-9.5063479010794122E-2</v>
      </c>
      <c r="D119" s="1">
        <f>D118+'comportamento na vertical'!C118*tau+(k/m)*(L0*D118/((C118^2)+(D118^2))^(1/2)-D118)*tau^2+g*tau^2</f>
        <v>-0.81967612275459845</v>
      </c>
    </row>
    <row r="120" spans="2:4">
      <c r="B120">
        <f t="shared" si="1"/>
        <v>1.1700000000000008</v>
      </c>
      <c r="C120" s="1">
        <f>C119+'comportamento na horizontal'!C119*tau+(k/m)*(L0*C119/((C119^2)+((D119^2)))^(1/2)-C119)*tau^2</f>
        <v>-9.3131919826753423E-2</v>
      </c>
      <c r="D120" s="1">
        <f>D119+'comportamento na vertical'!C119*tau+(k/m)*(L0*D119/((C119^2)+(D119^2))^(1/2)-D119)*tau^2+g*tau^2</f>
        <v>-0.82591988149449258</v>
      </c>
    </row>
    <row r="121" spans="2:4">
      <c r="B121">
        <f t="shared" si="1"/>
        <v>1.1800000000000008</v>
      </c>
      <c r="C121" s="1">
        <f>C120+'comportamento na horizontal'!C120*tau+(k/m)*(L0*C120/((C120^2)+((D120^2)))^(1/2)-C120)*tau^2</f>
        <v>-9.1070855008159868E-2</v>
      </c>
      <c r="D121" s="1">
        <f>D120+'comportamento na vertical'!C120*tau+(k/m)*(L0*D120/((C120^2)+(D120^2))^(1/2)-D120)*tau^2+g*tau^2</f>
        <v>-0.83201514808967703</v>
      </c>
    </row>
    <row r="122" spans="2:4">
      <c r="B122">
        <f t="shared" si="1"/>
        <v>1.1900000000000008</v>
      </c>
      <c r="C122" s="1">
        <f>C121+'comportamento na horizontal'!C121*tau+(k/m)*(L0*C121/((C121^2)+((D121^2)))^(1/2)-C121)*tau^2</f>
        <v>-8.8880860781994614E-2</v>
      </c>
      <c r="D122" s="1">
        <f>D121+'comportamento na vertical'!C121*tau+(k/m)*(L0*D121/((C121^2)+(D121^2))^(1/2)-D121)*tau^2+g*tau^2</f>
        <v>-0.83793252720237033</v>
      </c>
    </row>
    <row r="123" spans="2:4">
      <c r="B123">
        <f t="shared" si="1"/>
        <v>1.2000000000000008</v>
      </c>
      <c r="C123" s="1">
        <f>C122+'comportamento na horizontal'!C122*tau+(k/m)*(L0*C122/((C122^2)+((D122^2)))^(1/2)-C122)*tau^2</f>
        <v>-8.6562901930537464E-2</v>
      </c>
      <c r="D123" s="1">
        <f>D122+'comportamento na vertical'!C122*tau+(k/m)*(L0*D122/((C122^2)+(D122^2))^(1/2)-D122)*tau^2+g*tau^2</f>
        <v>-0.84364350798678522</v>
      </c>
    </row>
    <row r="124" spans="2:4">
      <c r="B124">
        <f t="shared" si="1"/>
        <v>1.2100000000000009</v>
      </c>
      <c r="C124" s="1">
        <f>C123+'comportamento na horizontal'!C123*tau+(k/m)*(L0*C123/((C123^2)+((D123^2)))^(1/2)-C123)*tau^2</f>
        <v>-8.4118338956428299E-2</v>
      </c>
      <c r="D124" s="1">
        <f>D123+'comportamento na vertical'!C123*tau+(k/m)*(L0*D123/((C123^2)+(D123^2))^(1/2)-D123)*tau^2+g*tau^2</f>
        <v>-0.8491206028480428</v>
      </c>
    </row>
    <row r="125" spans="2:4">
      <c r="B125">
        <f t="shared" si="1"/>
        <v>1.2200000000000009</v>
      </c>
      <c r="C125" s="1">
        <f>C124+'comportamento na horizontal'!C124*tau+(k/m)*(L0*C124/((C124^2)+((D124^2)))^(1/2)-C124)*tau^2</f>
        <v>-8.1548932335874819E-2</v>
      </c>
      <c r="D125" s="1">
        <f>D124+'comportamento na vertical'!C124*tau+(k/m)*(L0*D124/((C124^2)+(D124^2))^(1/2)-D124)*tau^2+g*tau^2</f>
        <v>-0.85433748128508569</v>
      </c>
    </row>
    <row r="126" spans="2:4">
      <c r="B126">
        <f t="shared" si="1"/>
        <v>1.2300000000000009</v>
      </c>
      <c r="C126" s="1">
        <f>C125+'comportamento na horizontal'!C125*tau+(k/m)*(L0*C125/((C125^2)+((D125^2)))^(1/2)-C125)*tau^2</f>
        <v>-7.8856843856956349E-2</v>
      </c>
      <c r="D126" s="1">
        <f>D125+'comportamento na vertical'!C125*tau+(k/m)*(L0*D125/((C125^2)+(D125^2))^(1/2)-D125)*tau^2+g*tau^2</f>
        <v>-0.85926909813901875</v>
      </c>
    </row>
    <row r="127" spans="2:4">
      <c r="B127">
        <f t="shared" si="1"/>
        <v>1.2400000000000009</v>
      </c>
      <c r="C127" s="1">
        <f>C126+'comportamento na horizontal'!C126*tau+(k/m)*(L0*C126/((C126^2)+((D126^2)))^(1/2)-C126)*tau^2</f>
        <v>-7.6044635062165189E-2</v>
      </c>
      <c r="D127" s="1">
        <f>D126+'comportamento na vertical'!C126*tau+(k/m)*(L0*D126/((C126^2)+(D126^2))^(1/2)-D126)*tau^2+g*tau^2</f>
        <v>-0.86389181559450101</v>
      </c>
    </row>
    <row r="128" spans="2:4">
      <c r="B128">
        <f t="shared" si="1"/>
        <v>1.2500000000000009</v>
      </c>
      <c r="C128" s="1">
        <f>C127+'comportamento na horizontal'!C127*tau+(k/m)*(L0*C127/((C127^2)+((D127^2)))^(1/2)-C127)*tau^2</f>
        <v>-7.3115262835324657E-2</v>
      </c>
      <c r="D128" s="1">
        <f>D127+'comportamento na vertical'!C127*tau+(k/m)*(L0*D127/((C127^2)+(D127^2))^(1/2)-D127)*tau^2+g*tau^2</f>
        <v>-0.86818351831170926</v>
      </c>
    </row>
    <row r="129" spans="2:4">
      <c r="B129">
        <f t="shared" si="1"/>
        <v>1.2600000000000009</v>
      </c>
      <c r="C129" s="1">
        <f>C128+'comportamento na horizontal'!C128*tau+(k/m)*(L0*C128/((C128^2)+((D128^2)))^(1/2)-C128)*tau^2</f>
        <v>-7.0072072192843851E-2</v>
      </c>
      <c r="D129" s="1">
        <f>D128+'comportamento na vertical'!C128*tau+(k/m)*(L0*D128/((C128^2)+(D128^2))^(1/2)-D128)*tau^2+g*tau^2</f>
        <v>-0.87212372109980174</v>
      </c>
    </row>
    <row r="130" spans="2:4">
      <c r="B130">
        <f t="shared" si="1"/>
        <v>1.2700000000000009</v>
      </c>
      <c r="C130" s="1">
        <f>C129+'comportamento na horizontal'!C129*tau+(k/m)*(L0*C129/((C129^2)+((D129^2)))^(1/2)-C129)*tau^2</f>
        <v>-6.6918786357940116E-2</v>
      </c>
      <c r="D130" s="1">
        <f>D129+'comportamento na vertical'!C129*tau+(k/m)*(L0*D129/((C129^2)+(D129^2))^(1/2)-D129)*tau^2+g*tau^2</f>
        <v>-0.87569366857951902</v>
      </c>
    </row>
    <row r="131" spans="2:4">
      <c r="B131">
        <f t="shared" si="1"/>
        <v>1.2800000000000009</v>
      </c>
      <c r="C131" s="1">
        <f>C130+'comportamento na horizontal'!C130*tau+(k/m)*(L0*C130/((C130^2)+((D130^2)))^(1/2)-C130)*tau^2</f>
        <v>-6.3659494214012929E-2</v>
      </c>
      <c r="D131" s="1">
        <f>D130+'comportamento na vertical'!C130*tau+(k/m)*(L0*D130/((C130^2)+(D130^2))^(1/2)-D130)*tau^2+g*tau^2</f>
        <v>-0.87887642632233953</v>
      </c>
    </row>
    <row r="132" spans="2:4">
      <c r="B132">
        <f t="shared" ref="B132:B195" si="2">B131+tau</f>
        <v>1.2900000000000009</v>
      </c>
      <c r="C132" s="1">
        <f>C131+'comportamento na horizontal'!C131*tau+(k/m)*(L0*C131/((C131^2)+((D131^2)))^(1/2)-C131)*tau^2</f>
        <v>-6.0298635249823943E-2</v>
      </c>
      <c r="D132" s="1">
        <f>D131+'comportamento na vertical'!C131*tau+(k/m)*(L0*D131/((C131^2)+(D131^2))^(1/2)-D131)*tau^2+g*tau^2</f>
        <v>-0.88165696299622531</v>
      </c>
    </row>
    <row r="133" spans="2:4">
      <c r="B133">
        <f t="shared" si="2"/>
        <v>1.3000000000000009</v>
      </c>
      <c r="C133" s="1">
        <f>C132+'comportamento na horizontal'!C132*tau+(k/m)*(L0*C132/((C132^2)+((D132^2)))^(1/2)-C132)*tau^2</f>
        <v>-5.6840982124560728E-2</v>
      </c>
      <c r="D133" s="1">
        <f>D132+'comportamento na vertical'!C132*tau+(k/m)*(L0*D132/((C132^2)+(D132^2))^(1/2)-D132)*tau^2+g*tau^2</f>
        <v>-0.88402222309320522</v>
      </c>
    </row>
    <row r="134" spans="2:4">
      <c r="B134">
        <f t="shared" si="2"/>
        <v>1.3100000000000009</v>
      </c>
      <c r="C134" s="1">
        <f>C133+'comportamento na horizontal'!C133*tau+(k/m)*(L0*C133/((C133^2)+((D133^2)))^(1/2)-C133)*tau^2</f>
        <v>-5.3291620995270531E-2</v>
      </c>
      <c r="D134" s="1">
        <f>D133+'comportamento na vertical'!C133*tau+(k/m)*(L0*D133/((C133^2)+(D133^2))^(1/2)-D133)*tau^2+g*tau^2</f>
        <v>-0.88596118986158434</v>
      </c>
    </row>
    <row r="135" spans="2:4">
      <c r="B135">
        <f t="shared" si="2"/>
        <v>1.320000000000001</v>
      </c>
      <c r="C135" s="1">
        <f>C134+'comportamento na horizontal'!C134*tau+(k/m)*(L0*C134/((C134^2)+((D134^2)))^(1/2)-C134)*tau^2</f>
        <v>-4.9655929762573839E-2</v>
      </c>
      <c r="D135" s="1">
        <f>D134+'comportamento na vertical'!C134*tau+(k/m)*(L0*D134/((C134^2)+(D134^2))^(1/2)-D134)*tau^2+g*tau^2</f>
        <v>-0.88746493811518656</v>
      </c>
    </row>
    <row r="136" spans="2:4">
      <c r="B136">
        <f t="shared" si="2"/>
        <v>1.330000000000001</v>
      </c>
      <c r="C136" s="1">
        <f>C135+'comportamento na horizontal'!C135*tau+(k/m)*(L0*C135/((C135^2)+((D135^2)))^(1/2)-C135)*tau^2</f>
        <v>-4.5939554403031428E-2</v>
      </c>
      <c r="D136" s="1">
        <f>D135+'comportamento na vertical'!C135*tau+(k/m)*(L0*D135/((C135^2)+(D135^2))^(1/2)-D135)*tau^2+g*tau^2</f>
        <v>-0.88852667664345719</v>
      </c>
    </row>
    <row r="137" spans="2:4">
      <c r="B137">
        <f t="shared" si="2"/>
        <v>1.340000000000001</v>
      </c>
      <c r="C137" s="1">
        <f>C136+'comportamento na horizontal'!C136*tau+(k/m)*(L0*C136/((C136^2)+((D136^2)))^(1/2)-C136)*tau^2</f>
        <v>-4.214838356806188E-2</v>
      </c>
      <c r="D137" s="1">
        <f>D136+'comportamento na vertical'!C136*tau+(k/m)*(L0*D136/((C136^2)+(D136^2))^(1/2)-D136)*tau^2+g*tau^2</f>
        <v>-0.8891417799992094</v>
      </c>
    </row>
    <row r="138" spans="2:4">
      <c r="B138">
        <f t="shared" si="2"/>
        <v>1.350000000000001</v>
      </c>
      <c r="C138" s="1">
        <f>C137+'comportamento na horizontal'!C137*tau+(k/m)*(L0*C137/((C137^2)+((D137^2)))^(1/2)-C137)*tau^2</f>
        <v>-3.8288521639903803E-2</v>
      </c>
      <c r="D138" s="1">
        <f>D137+'comportamento na vertical'!C137*tau+(k/m)*(L0*D137/((C137^2)+(D137^2))^(1/2)-D137)*tau^2+g*tau^2</f>
        <v>-0.88930780949500909</v>
      </c>
    </row>
    <row r="139" spans="2:4">
      <c r="B139">
        <f t="shared" si="2"/>
        <v>1.360000000000001</v>
      </c>
      <c r="C139" s="1">
        <f>C138+'comportamento na horizontal'!C138*tau+(k/m)*(L0*C138/((C138^2)+((D138^2)))^(1/2)-C138)*tau^2</f>
        <v>-3.4366260444795481E-2</v>
      </c>
      <c r="D139" s="1">
        <f>D138+'comportamento na vertical'!C138*tau+(k/m)*(L0*D138/((C138^2)+(D138^2))^(1/2)-D138)*tau^2+g*tau^2</f>
        <v>-0.88902452329438364</v>
      </c>
    </row>
    <row r="140" spans="2:4">
      <c r="B140">
        <f t="shared" si="2"/>
        <v>1.370000000000001</v>
      </c>
      <c r="C140" s="1">
        <f>C139+'comportamento na horizontal'!C139*tau+(k/m)*(L0*C139/((C139^2)+((D139^2)))^(1/2)-C139)*tau^2</f>
        <v>-3.0388049832305544E-2</v>
      </c>
      <c r="D140" s="1">
        <f>D139+'comportamento na vertical'!C139*tau+(k/m)*(L0*D139/((C139^2)+(D139^2))^(1/2)-D139)*tau^2+g*tau^2</f>
        <v>-0.88829387553994044</v>
      </c>
    </row>
    <row r="141" spans="2:4">
      <c r="B141">
        <f t="shared" si="2"/>
        <v>1.380000000000001</v>
      </c>
      <c r="C141" s="1">
        <f>C140+'comportamento na horizontal'!C140*tau+(k/m)*(L0*C140/((C140^2)+((D140^2)))^(1/2)-C140)*tau^2</f>
        <v>-2.6360467337585892E-2</v>
      </c>
      <c r="D141" s="1">
        <f>D140+'comportamento na vertical'!C140*tau+(k/m)*(L0*D140/((C140^2)+(D140^2))^(1/2)-D140)*tau^2+g*tau^2</f>
        <v>-0.88712000451679274</v>
      </c>
    </row>
    <row r="142" spans="2:4">
      <c r="B142">
        <f t="shared" si="2"/>
        <v>1.390000000000001</v>
      </c>
      <c r="C142" s="1">
        <f>C141+'comportamento na horizontal'!C141*tau+(k/m)*(L0*C141/((C141^2)+((D141^2)))^(1/2)-C141)*tau^2</f>
        <v>-2.229018715021848E-2</v>
      </c>
      <c r="D142" s="1">
        <f>D141+'comportamento na vertical'!C141*tau+(k/m)*(L0*D141/((C141^2)+(D141^2))^(1/2)-D141)*tau^2+g*tau^2</f>
        <v>-0.88550920990615878</v>
      </c>
    </row>
    <row r="143" spans="2:4">
      <c r="B143">
        <f t="shared" si="2"/>
        <v>1.400000000000001</v>
      </c>
      <c r="C143" s="1">
        <f>C142+'comportamento na horizontal'!C142*tau+(k/m)*(L0*C142/((C142^2)+((D142^2)))^(1/2)-C142)*tau^2</f>
        <v>-1.8183948619270415E-2</v>
      </c>
      <c r="D143" s="1">
        <f>D142+'comportamento na vertical'!C142*tau+(k/m)*(L0*D142/((C142^2)+(D142^2))^(1/2)-D142)*tau^2+g*tau^2</f>
        <v>-0.88346991924033014</v>
      </c>
    </row>
    <row r="144" spans="2:4">
      <c r="B144">
        <f t="shared" si="2"/>
        <v>1.410000000000001</v>
      </c>
      <c r="C144" s="1">
        <f>C143+'comportamento na horizontal'!C143*tau+(k/m)*(L0*C143/((C143^2)+((D143^2)))^(1/2)-C143)*tau^2</f>
        <v>-1.4048524529126596E-2</v>
      </c>
      <c r="D144" s="1">
        <f>D143+'comportamento na vertical'!C143*tau+(k/m)*(L0*D143/((C143^2)+(D143^2))^(1/2)-D143)*tau^2+g*tau^2</f>
        <v>-0.88101264372613197</v>
      </c>
    </row>
    <row r="145" spans="2:4">
      <c r="B145">
        <f t="shared" si="2"/>
        <v>1.420000000000001</v>
      </c>
      <c r="C145" s="1">
        <f>C144+'comportamento na horizontal'!C144*tau+(k/m)*(L0*C144/((C144^2)+((D144^2)))^(1/2)-C144)*tau^2</f>
        <v>-9.8906893845974037E-3</v>
      </c>
      <c r="D145" s="1">
        <f>D144+'comportamento na vertical'!C144*tau+(k/m)*(L0*D144/((C144^2)+(D144^2))^(1/2)-D144)*tau^2+g*tau^2</f>
        <v>-0.87814992365924682</v>
      </c>
    </row>
    <row r="146" spans="2:4">
      <c r="B146">
        <f t="shared" si="2"/>
        <v>1.430000000000001</v>
      </c>
      <c r="C146" s="1">
        <f>C145+'comportamento na horizontal'!C145*tau+(k/m)*(L0*C145/((C145^2)+((D145^2)))^(1/2)-C145)*tau^2</f>
        <v>-5.7171879466514971E-3</v>
      </c>
      <c r="D146" s="1">
        <f>D145+'comportamento na vertical'!C145*tau+(k/m)*(L0*D145/((C145^2)+(D145^2))^(1/2)-D145)*tau^2+g*tau^2</f>
        <v>-0.87489626370607476</v>
      </c>
    </row>
    <row r="147" spans="2:4">
      <c r="B147">
        <f t="shared" si="2"/>
        <v>1.4400000000000011</v>
      </c>
      <c r="C147" s="1">
        <f>C146+'comportamento na horizontal'!C146*tau+(k/m)*(L0*C146/((C146^2)+((D146^2)))^(1/2)-C146)*tau^2</f>
        <v>-1.5347042618409658E-3</v>
      </c>
      <c r="D147" s="1">
        <f>D146+'comportamento na vertical'!C146*tau+(k/m)*(L0*D146/((C146^2)+(D146^2))^(1/2)-D146)*tau^2+g*tau^2</f>
        <v>-0.87126805838289301</v>
      </c>
    </row>
    <row r="148" spans="2:4">
      <c r="B148">
        <f t="shared" si="2"/>
        <v>1.4500000000000011</v>
      </c>
      <c r="C148" s="1">
        <f>C147+'comportamento na horizontal'!C147*tau+(k/m)*(L0*C147/((C147^2)+((D147^2)))^(1/2)-C147)*tau^2</f>
        <v>2.6501685710040336E-3</v>
      </c>
      <c r="D148" s="1">
        <f>D147+'comportamento na vertical'!C147*tau+(k/m)*(L0*D147/((C147^2)+(D147^2))^(1/2)-D147)*tau^2+g*tau^2</f>
        <v>-0.86728350811369292</v>
      </c>
    </row>
    <row r="149" spans="2:4">
      <c r="B149">
        <f t="shared" si="2"/>
        <v>1.4600000000000011</v>
      </c>
      <c r="C149" s="1">
        <f>C148+'comportamento na horizontal'!C148*tau+(k/m)*(L0*C148/((C148^2)+((D148^2)))^(1/2)-C148)*tau^2</f>
        <v>6.8309576540154585E-3</v>
      </c>
      <c r="D149" s="1">
        <f>D148+'comportamento na vertical'!C148*tau+(k/m)*(L0*D148/((C148^2)+(D148^2))^(1/2)-D148)*tau^2+g*tau^2</f>
        <v>-0.86296252629795922</v>
      </c>
    </row>
    <row r="150" spans="2:4">
      <c r="B150">
        <f t="shared" si="2"/>
        <v>1.4700000000000011</v>
      </c>
      <c r="C150" s="1">
        <f>C149+'comportamento na horizontal'!C149*tau+(k/m)*(L0*C149/((C149^2)+((D149^2)))^(1/2)-C149)*tau^2</f>
        <v>1.1001338322837258E-2</v>
      </c>
      <c r="D150" s="1">
        <f>D149+'comportamento na vertical'!C149*tau+(k/m)*(L0*D149/((C149^2)+(D149^2))^(1/2)-D149)*tau^2+g*tau^2</f>
        <v>-0.85832663786755004</v>
      </c>
    </row>
    <row r="151" spans="2:4">
      <c r="B151">
        <f t="shared" si="2"/>
        <v>1.4800000000000011</v>
      </c>
      <c r="C151" s="1">
        <f>C150+'comportamento na horizontal'!C150*tau+(k/m)*(L0*C150/((C150^2)+((D150^2)))^(1/2)-C150)*tau^2</f>
        <v>1.5155160721530904E-2</v>
      </c>
      <c r="D151" s="1">
        <f>D150+'comportamento na vertical'!C150*tau+(k/m)*(L0*D150/((C150^2)+(D150^2))^(1/2)-D150)*tau^2+g*tau^2</f>
        <v>-0.85339886985749924</v>
      </c>
    </row>
    <row r="152" spans="2:4">
      <c r="B152">
        <f t="shared" si="2"/>
        <v>1.4900000000000011</v>
      </c>
      <c r="C152" s="1">
        <f>C151+'comportamento na horizontal'!C151*tau+(k/m)*(L0*C151/((C151^2)+((D151^2)))^(1/2)-C151)*tau^2</f>
        <v>1.9286474688179265E-2</v>
      </c>
      <c r="D152" s="1">
        <f>D151+'comportamento na vertical'!C151*tau+(k/m)*(L0*D151/((C151^2)+(D151^2))^(1/2)-D151)*tau^2+g*tau^2</f>
        <v>-0.84820363455873682</v>
      </c>
    </row>
    <row r="153" spans="2:4">
      <c r="B153">
        <f t="shared" si="2"/>
        <v>1.5000000000000011</v>
      </c>
      <c r="C153" s="1">
        <f>C152+'comportamento na horizontal'!C152*tau+(k/m)*(L0*C152/((C152^2)+((D152^2)))^(1/2)-C152)*tau^2</f>
        <v>2.338955272659253E-2</v>
      </c>
      <c r="D153" s="1">
        <f>D152+'comportamento na vertical'!C152*tau+(k/m)*(L0*D152/((C152^2)+(D152^2))^(1/2)-D152)*tau^2+g*tau^2</f>
        <v>-0.8427666058611617</v>
      </c>
    </row>
    <row r="154" spans="2:4">
      <c r="B154">
        <f t="shared" si="2"/>
        <v>1.5100000000000011</v>
      </c>
      <c r="C154" s="1">
        <f>C153+'comportamento na horizontal'!C153*tau+(k/m)*(L0*C153/((C153^2)+((D153^2)))^(1/2)-C153)*tau^2</f>
        <v>2.7458910848495333E-2</v>
      </c>
      <c r="D154" s="1">
        <f>D153+'comportamento na vertical'!C153*tau+(k/m)*(L0*D153/((C153^2)+(D153^2))^(1/2)-D153)*tau^2+g*tau^2</f>
        <v>-0.83711458943296879</v>
      </c>
    </row>
    <row r="155" spans="2:4">
      <c r="B155">
        <f t="shared" si="2"/>
        <v>1.5200000000000011</v>
      </c>
      <c r="C155" s="1">
        <f>C154+'comportamento na horizontal'!C154*tau+(k/m)*(L0*C154/((C154^2)+((D154^2)))^(1/2)-C154)*tau^2</f>
        <v>3.1489327081624462E-2</v>
      </c>
      <c r="D155" s="1">
        <f>D154+'comportamento na vertical'!C154*tau+(k/m)*(L0*D154/((C154^2)+(D154^2))^(1/2)-D154)*tau^2+g*tau^2</f>
        <v>-0.83127538741637497</v>
      </c>
    </row>
    <row r="156" spans="2:4">
      <c r="B156">
        <f t="shared" si="2"/>
        <v>1.5300000000000011</v>
      </c>
      <c r="C156" s="1">
        <f>C155+'comportamento na horizontal'!C155*tau+(k/m)*(L0*C155/((C155^2)+((D155^2)))^(1/2)-C155)*tau^2</f>
        <v>3.5475857452457418E-2</v>
      </c>
      <c r="D156" s="1">
        <f>D155+'comportamento na vertical'!C155*tau+(k/m)*(L0*D155/((C155^2)+(D155^2))^(1/2)-D155)*tau^2+g*tau^2</f>
        <v>-0.82527765835067068</v>
      </c>
    </row>
    <row r="157" spans="2:4">
      <c r="B157">
        <f t="shared" si="2"/>
        <v>1.5400000000000011</v>
      </c>
      <c r="C157" s="1">
        <f>C156+'comportamento na horizontal'!C156*tau+(k/m)*(L0*C156/((C156^2)+((D156^2)))^(1/2)-C156)*tau^2</f>
        <v>3.9413849267991123E-2</v>
      </c>
      <c r="D157" s="1">
        <f>D156+'comportamento na vertical'!C156*tau+(k/m)*(L0*D156/((C156^2)+(D156^2))^(1/2)-D156)*tau^2+g*tau^2</f>
        <v>-0.81915077306060247</v>
      </c>
    </row>
    <row r="158" spans="2:4">
      <c r="B158">
        <f t="shared" si="2"/>
        <v>1.5500000000000012</v>
      </c>
      <c r="C158" s="1">
        <f>C157+'comportamento na horizontal'!C157*tau+(k/m)*(L0*C157/((C157^2)+((D157^2)))^(1/2)-C157)*tau^2</f>
        <v>4.3298951539259105E-2</v>
      </c>
      <c r="D158" s="1">
        <f>D157+'comportamento na vertical'!C157*tau+(k/m)*(L0*D157/((C157^2)+(D157^2))^(1/2)-D157)*tau^2+g*tau^2</f>
        <v>-0.81292466727122437</v>
      </c>
    </row>
    <row r="159" spans="2:4">
      <c r="B159">
        <f t="shared" si="2"/>
        <v>1.5600000000000012</v>
      </c>
      <c r="C159" s="1">
        <f>C158+'comportamento na horizontal'!C158*tau+(k/m)*(L0*C158/((C158^2)+((D158^2)))^(1/2)-C158)*tau^2</f>
        <v>4.7127122410263109E-2</v>
      </c>
      <c r="D159" s="1">
        <f>D158+'comportamento na vertical'!C158*tau+(k/m)*(L0*D158/((C158^2)+(D158^2))^(1/2)-D158)*tau^2+g*tau^2</f>
        <v>-0.8066296917293091</v>
      </c>
    </row>
    <row r="160" spans="2:4">
      <c r="B160">
        <f t="shared" si="2"/>
        <v>1.5700000000000012</v>
      </c>
      <c r="C160" s="1">
        <f>C159+'comportamento na horizontal'!C159*tau+(k/m)*(L0*C159/((C159^2)+((D159^2)))^(1/2)-C159)*tau^2</f>
        <v>5.0894633479825251E-2</v>
      </c>
      <c r="D160" s="1">
        <f>D159+'comportamento na vertical'!C159*tau+(k/m)*(L0*D159/((C159^2)+(D159^2))^(1/2)-D159)*tau^2+g*tau^2</f>
        <v>-0.80029646062594773</v>
      </c>
    </row>
    <row r="161" spans="2:4">
      <c r="B161">
        <f t="shared" si="2"/>
        <v>1.5800000000000012</v>
      </c>
      <c r="C161" s="1">
        <f>C160+'comportamento na horizontal'!C160*tau+(k/m)*(L0*C160/((C160^2)+((D160^2)))^(1/2)-C160)*tau^2</f>
        <v>5.4598070930628809E-2</v>
      </c>
      <c r="D161" s="1">
        <f>D160+'comportamento na vertical'!C160*tau+(k/m)*(L0*D160/((C160^2)+(D160^2))^(1/2)-D160)*tau^2+g*tau^2</f>
        <v>-0.79395569912486152</v>
      </c>
    </row>
    <row r="162" spans="2:4">
      <c r="B162">
        <f t="shared" si="2"/>
        <v>1.5900000000000012</v>
      </c>
      <c r="C162" s="1">
        <f>C161+'comportamento na horizontal'!C161*tau+(k/m)*(L0*C161/((C161^2)+((D161^2)))^(1/2)-C161)*tau^2</f>
        <v>5.823433340944819E-2</v>
      </c>
      <c r="D162" s="1">
        <f>D161+'comportamento na vertical'!C161*tau+(k/m)*(L0*D161/((C161^2)+(D161^2))^(1/2)-D161)*tau^2+g*tau^2</f>
        <v>-0.78763809080599745</v>
      </c>
    </row>
    <row r="163" spans="2:4">
      <c r="B163">
        <f t="shared" si="2"/>
        <v>1.6000000000000012</v>
      </c>
      <c r="C163" s="1">
        <f>C162+'comportamento na horizontal'!C162*tau+(k/m)*(L0*C162/((C162^2)+((D162^2)))^(1/2)-C162)*tau^2</f>
        <v>6.1800626635246853E-2</v>
      </c>
      <c r="D163" s="1">
        <f>D162+'comportamento na vertical'!C162*tau+(k/m)*(L0*D162/((C162^2)+(D162^2))^(1/2)-D162)*tau^2+g*tau^2</f>
        <v>-0.78137412583397348</v>
      </c>
    </row>
    <row r="164" spans="2:4">
      <c r="B164">
        <f t="shared" si="2"/>
        <v>1.6100000000000012</v>
      </c>
      <c r="C164" s="1">
        <f>C163+'comportamento na horizontal'!C163*tau+(k/m)*(L0*C163/((C163^2)+((D163^2)))^(1/2)-C163)*tau^2</f>
        <v>6.5294454747340691E-2</v>
      </c>
      <c r="D164" s="1">
        <f>D163+'comportamento na vertical'!C163*tau+(k/m)*(L0*D163/((C163^2)+(D163^2))^(1/2)-D163)*tau^2+g*tau^2</f>
        <v>-0.7751939506557205</v>
      </c>
    </row>
    <row r="165" spans="2:4">
      <c r="B165">
        <f t="shared" si="2"/>
        <v>1.6200000000000012</v>
      </c>
      <c r="C165" s="1">
        <f>C164+'comportamento na horizontal'!C164*tau+(k/m)*(L0*C164/((C164^2)+((D164^2)))^(1/2)-C164)*tau^2</f>
        <v>6.871360844398279E-2</v>
      </c>
      <c r="D165" s="1">
        <f>D164+'comportamento na vertical'!C164*tau+(k/m)*(L0*D164/((C164^2)+(D164^2))^(1/2)-D164)*tau^2+g*tau^2</f>
        <v>-0.76912722002109779</v>
      </c>
    </row>
    <row r="166" spans="2:4">
      <c r="B166">
        <f t="shared" si="2"/>
        <v>1.6300000000000012</v>
      </c>
      <c r="C166" s="1">
        <f>C165+'comportamento na horizontal'!C165*tau+(k/m)*(L0*C165/((C165^2)+((D165^2)))^(1/2)-C165)*tau^2</f>
        <v>7.2056150002212632E-2</v>
      </c>
      <c r="D166" s="1">
        <f>D165+'comportamento na vertical'!C165*tau+(k/m)*(L0*D165/((C165^2)+(D165^2))^(1/2)-D165)*tau^2+g*tau^2</f>
        <v>-0.76320295210425071</v>
      </c>
    </row>
    <row r="167" spans="2:4">
      <c r="B167">
        <f t="shared" si="2"/>
        <v>1.6400000000000012</v>
      </c>
      <c r="C167" s="1">
        <f>C166+'comportamento na horizontal'!C166*tau+(k/m)*(L0*C166/((C166^2)+((D166^2)))^(1/2)-C166)*tau^2</f>
        <v>7.5320395312195323E-2</v>
      </c>
      <c r="D167" s="1">
        <f>D166+'comportamento na vertical'!C166*tau+(k/m)*(L0*D166/((C166^2)+(D166^2))^(1/2)-D166)*tau^2+g*tau^2</f>
        <v>-0.75744938748199975</v>
      </c>
    </row>
    <row r="168" spans="2:4">
      <c r="B168">
        <f t="shared" si="2"/>
        <v>1.6500000000000012</v>
      </c>
      <c r="C168" s="1">
        <f>C167+'comportamento na horizontal'!C167*tau+(k/m)*(L0*C167/((C167^2)+((D167^2)))^(1/2)-C167)*tau^2</f>
        <v>7.8504893102988763E-2</v>
      </c>
      <c r="D168" s="1">
        <f>D167+'comportamento na vertical'!C167*tau+(k/m)*(L0*D167/((C167^2)+(D167^2))^(1/2)-D167)*tau^2+g*tau^2</f>
        <v>-0.75189385269864262</v>
      </c>
    </row>
    <row r="169" spans="2:4">
      <c r="B169">
        <f t="shared" si="2"/>
        <v>1.6600000000000013</v>
      </c>
      <c r="C169" s="1">
        <f>C168+'comportamento na horizontal'!C168*tau+(k/m)*(L0*C168/((C168^2)+((D168^2)))^(1/2)-C168)*tau^2</f>
        <v>8.1608401581019605E-2</v>
      </c>
      <c r="D169" s="1">
        <f>D168+'comportamento na vertical'!C168*tau+(k/m)*(L0*D168/((C168^2)+(D168^2))^(1/2)-D168)*tau^2+g*tau^2</f>
        <v>-0.74656262911432625</v>
      </c>
    </row>
    <row r="170" spans="2:4">
      <c r="B170">
        <f t="shared" si="2"/>
        <v>1.6700000000000013</v>
      </c>
      <c r="C170" s="1">
        <f>C169+'comportamento na horizontal'!C169*tau+(k/m)*(L0*C169/((C169^2)+((D169^2)))^(1/2)-C169)*tau^2</f>
        <v>8.4629862746689516E-2</v>
      </c>
      <c r="D170" s="1">
        <f>D169+'comportamento na vertical'!C169*tau+(k/m)*(L0*D169/((C169^2)+(D169^2))^(1/2)-D169)*tau^2+g*tau^2</f>
        <v>-0.7414808276968301</v>
      </c>
    </row>
    <row r="171" spans="2:4">
      <c r="B171">
        <f t="shared" si="2"/>
        <v>1.6800000000000013</v>
      </c>
      <c r="C171" s="1">
        <f>C170+'comportamento na horizontal'!C170*tau+(k/m)*(L0*C170/((C170^2)+((D170^2)))^(1/2)-C170)*tau^2</f>
        <v>8.7568374697518395E-2</v>
      </c>
      <c r="D171" s="1">
        <f>D170+'comportamento na vertical'!C170*tau+(k/m)*(L0*D170/((C170^2)+(D170^2))^(1/2)-D170)*tau^2+g*tau^2</f>
        <v>-0.7366722703744919</v>
      </c>
    </row>
    <row r="172" spans="2:4">
      <c r="B172">
        <f t="shared" si="2"/>
        <v>1.6900000000000013</v>
      </c>
      <c r="C172" s="1">
        <f>C171+'comportamento na horizontal'!C171*tau+(k/m)*(L0*C171/((C171^2)+((D171^2)))^(1/2)-C171)*tau^2</f>
        <v>9.0423162267004462E-2</v>
      </c>
      <c r="D172" s="1">
        <f>D171+'comportamento na vertical'!C171*tau+(k/m)*(L0*D171/((C171^2)+(D171^2))^(1/2)-D171)*tau^2+g*tau^2</f>
        <v>-0.73215937852153634</v>
      </c>
    </row>
    <row r="173" spans="2:4">
      <c r="B173">
        <f t="shared" si="2"/>
        <v>1.7000000000000013</v>
      </c>
      <c r="C173" s="1">
        <f>C172+'comportamento na horizontal'!C172*tau+(k/m)*(L0*C172/((C172^2)+((D172^2)))^(1/2)-C172)*tau^2</f>
        <v>9.3193546385812745E-2</v>
      </c>
      <c r="D173" s="1">
        <f>D172+'comportamento na vertical'!C172*tau+(k/m)*(L0*D172/((C172^2)+(D172^2))^(1/2)-D172)*tau^2+g*tau^2</f>
        <v>-0.72796306909675501</v>
      </c>
    </row>
    <row r="174" spans="2:4">
      <c r="B174">
        <f t="shared" si="2"/>
        <v>1.7100000000000013</v>
      </c>
      <c r="C174" s="1">
        <f>C173+'comportamento na horizontal'!C173*tau+(k/m)*(L0*C173/((C173^2)+((D173^2)))^(1/2)-C173)*tau^2</f>
        <v>9.5878912584826767E-2</v>
      </c>
      <c r="D174" s="1">
        <f>D173+'comportamento na vertical'!C173*tau+(k/m)*(L0*D173/((C173^2)+(D173^2))^(1/2)-D173)*tau^2+g*tau^2</f>
        <v>-0.72410265890296299</v>
      </c>
    </row>
    <row r="175" spans="2:4">
      <c r="B175">
        <f t="shared" si="2"/>
        <v>1.7200000000000013</v>
      </c>
      <c r="C175" s="1">
        <f>C174+'comportamento na horizontal'!C174*tau+(k/m)*(L0*C174/((C174^2)+((D174^2)))^(1/2)-C174)*tau^2</f>
        <v>9.8478679086855689E-2</v>
      </c>
      <c r="D175" s="1">
        <f>D174+'comportamento na vertical'!C174*tau+(k/m)*(L0*D174/((C174^2)+(D174^2))^(1/2)-D174)*tau^2+g*tau^2</f>
        <v>-0.72059577737864389</v>
      </c>
    </row>
    <row r="176" spans="2:4">
      <c r="B176">
        <f t="shared" si="2"/>
        <v>1.7300000000000013</v>
      </c>
      <c r="C176" s="1">
        <f>C175+'comportamento na horizontal'!C175*tau+(k/m)*(L0*C175/((C175^2)+((D175^2)))^(1/2)-C175)*tau^2</f>
        <v>0.10099226495428217</v>
      </c>
      <c r="D176" s="1">
        <f>D175+'comportamento na vertical'!C175*tau+(k/m)*(L0*D175/((C175^2)+(D175^2))^(1/2)-D175)*tau^2+g*tau^2</f>
        <v>-0.71745828827548463</v>
      </c>
    </row>
    <row r="177" spans="2:4">
      <c r="B177">
        <f t="shared" si="2"/>
        <v>1.7400000000000013</v>
      </c>
      <c r="C177" s="1">
        <f>C176+'comportamento na horizontal'!C176*tau+(k/m)*(L0*C176/((C176^2)+((D176^2)))^(1/2)-C176)*tau^2</f>
        <v>0.10341905877268223</v>
      </c>
      <c r="D177" s="1">
        <f>D176+'comportamento na vertical'!C176*tau+(k/m)*(L0*D176/((C176^2)+(D176^2))^(1/2)-D176)*tau^2+g*tau^2</f>
        <v>-0.71470422051693439</v>
      </c>
    </row>
    <row r="178" spans="2:4">
      <c r="B178">
        <f t="shared" si="2"/>
        <v>1.7500000000000013</v>
      </c>
      <c r="C178" s="1">
        <f>C177+'comportamento na horizontal'!C177*tau+(k/m)*(L0*C177/((C177^2)+((D177^2)))^(1/2)-C177)*tau^2</f>
        <v>0.10575838835463321</v>
      </c>
      <c r="D178" s="1">
        <f>D177+'comportamento na vertical'!C177*tau+(k/m)*(L0*D177/((C177^2)+(D177^2))^(1/2)-D177)*tau^2+g*tau^2</f>
        <v>-0.71234570847435852</v>
      </c>
    </row>
    <row r="179" spans="2:4">
      <c r="B179">
        <f t="shared" si="2"/>
        <v>1.7600000000000013</v>
      </c>
      <c r="C179" s="1">
        <f>C178+'comportamento na horizontal'!C178*tau+(k/m)*(L0*C178/((C178^2)+((D178^2)))^(1/2)-C178)*tau^2</f>
        <v>0.10800949194295656</v>
      </c>
      <c r="D179" s="1">
        <f>D178+'comportamento na vertical'!C178*tau+(k/m)*(L0*D178/((C178^2)+(D178^2))^(1/2)-D178)*tau^2+g*tau^2</f>
        <v>-0.71039294183964774</v>
      </c>
    </row>
    <row r="180" spans="2:4">
      <c r="B180">
        <f t="shared" si="2"/>
        <v>1.7700000000000014</v>
      </c>
      <c r="C180" s="1">
        <f>C179+'comportamento na horizontal'!C179*tau+(k/m)*(L0*C179/((C179^2)+((D179^2)))^(1/2)-C179)*tau^2</f>
        <v>0.11017149137819138</v>
      </c>
      <c r="D180" s="1">
        <f>D179+'comportamento na vertical'!C179*tau+(k/m)*(L0*D179/((C179^2)+(D179^2))^(1/2)-D179)*tau^2+g*tau^2</f>
        <v>-0.70885412521707003</v>
      </c>
    </row>
    <row r="181" spans="2:4">
      <c r="B181">
        <f t="shared" si="2"/>
        <v>1.7800000000000014</v>
      </c>
      <c r="C181" s="1">
        <f>C180+'comportamento na horizontal'!C180*tau+(k/m)*(L0*C180/((C180^2)+((D180^2)))^(1/2)-C180)*tau^2</f>
        <v>0.11224336767113004</v>
      </c>
      <c r="D181" s="1">
        <f>D180+'comportamento na vertical'!C180*tau+(k/m)*(L0*D180/((C180^2)+(D180^2))^(1/2)-D180)*tau^2+g*tau^2</f>
        <v>-0.7077354475034332</v>
      </c>
    </row>
    <row r="182" spans="2:4">
      <c r="B182">
        <f t="shared" si="2"/>
        <v>1.7900000000000014</v>
      </c>
      <c r="C182" s="1">
        <f>C181+'comportamento na horizontal'!C181*tau+(k/m)*(L0*C181/((C181^2)+((D181^2)))^(1/2)-C181)*tau^2</f>
        <v>0.11422393938805515</v>
      </c>
      <c r="D182" s="1">
        <f>D181+'comportamento na vertical'!C181*tau+(k/m)*(L0*D181/((C181^2)+(D181^2))^(1/2)-D181)*tau^2+g*tau^2</f>
        <v>-0.70704106107484244</v>
      </c>
    </row>
    <row r="183" spans="2:4">
      <c r="B183">
        <f t="shared" si="2"/>
        <v>1.8000000000000014</v>
      </c>
      <c r="C183" s="1">
        <f>C182+'comportamento na horizontal'!C182*tau+(k/m)*(L0*C182/((C182^2)+((D182^2)))^(1/2)-C182)*tau^2</f>
        <v>0.11611184421449867</v>
      </c>
      <c r="D183" s="1">
        <f>D182+'comportamento na vertical'!C182*tau+(k/m)*(L0*D182/((C182^2)+(D182^2))^(1/2)-D182)*tau^2+g*tau^2</f>
        <v>-0.70677307075092433</v>
      </c>
    </row>
    <row r="184" spans="2:4">
      <c r="B184">
        <f t="shared" si="2"/>
        <v>1.8100000000000014</v>
      </c>
      <c r="C184" s="1">
        <f>C183+'comportamento na horizontal'!C183*tau+(k/m)*(L0*C183/((C183^2)+((D183^2)))^(1/2)-C183)*tau^2</f>
        <v>0.11790552401380348</v>
      </c>
      <c r="D184" s="1">
        <f>D183+'comportamento na vertical'!C183*tau+(k/m)*(L0*D183/((C183^2)+(D183^2))^(1/2)-D183)*tau^2+g*tau^2</f>
        <v>-0.70693153246363571</v>
      </c>
    </row>
    <row r="185" spans="2:4">
      <c r="B185">
        <f t="shared" si="2"/>
        <v>1.8200000000000014</v>
      </c>
      <c r="C185" s="1">
        <f>C184+'comportamento na horizontal'!C184*tau+(k/m)*(L0*C184/((C184^2)+((D184^2)))^(1/2)-C184)*tau^2</f>
        <v>0.11960321364067973</v>
      </c>
      <c r="D185" s="1">
        <f>D184+'comportamento na vertical'!C184*tau+(k/m)*(L0*D184/((C184^2)+(D184^2))^(1/2)-D184)*tau^2+g*tau^2</f>
        <v>-0.70751446151777198</v>
      </c>
    </row>
    <row r="186" spans="2:4">
      <c r="B186">
        <f t="shared" si="2"/>
        <v>1.8300000000000014</v>
      </c>
      <c r="C186" s="1">
        <f>C185+'comportamento na horizontal'!C185*tau+(k/m)*(L0*C185/((C185^2)+((D185^2)))^(1/2)-C185)*tau^2</f>
        <v>0.12120293370870619</v>
      </c>
      <c r="D186" s="1">
        <f>D185+'comportamento na vertical'!C185*tau+(k/m)*(L0*D185/((C185^2)+(D185^2))^(1/2)-D185)*tau^2+g*tau^2</f>
        <v>-0.7085178502939774</v>
      </c>
    </row>
    <row r="187" spans="2:4">
      <c r="B187">
        <f t="shared" si="2"/>
        <v>1.8400000000000014</v>
      </c>
      <c r="C187" s="1">
        <f>C186+'comportamento na horizontal'!C186*tau+(k/m)*(L0*C186/((C186^2)+((D186^2)))^(1/2)-C186)*tau^2</f>
        <v>0.12270248744588992</v>
      </c>
      <c r="D187" s="1">
        <f>D186+'comportamento na vertical'!C186*tau+(k/m)*(L0*D186/((C186^2)+(D186^2))^(1/2)-D186)*tau^2+g*tau^2</f>
        <v>-0.70993569521221733</v>
      </c>
    </row>
    <row r="188" spans="2:4">
      <c r="B188">
        <f t="shared" si="2"/>
        <v>1.8500000000000014</v>
      </c>
      <c r="C188" s="1">
        <f>C187+'comportamento na horizontal'!C187*tau+(k/m)*(L0*C187/((C187^2)+((D187^2)))^(1/2)-C187)*tau^2</f>
        <v>0.12409946170561528</v>
      </c>
      <c r="D188" s="1">
        <f>D187+'comportamento na vertical'!C187*tau+(k/m)*(L0*D187/((C187^2)+(D187^2))^(1/2)-D187)*tau^2+g*tau^2</f>
        <v>-0.71176003274393407</v>
      </c>
    </row>
    <row r="189" spans="2:4">
      <c r="B189">
        <f t="shared" si="2"/>
        <v>1.8600000000000014</v>
      </c>
      <c r="C189" s="1">
        <f>C188+'comportamento na horizontal'!C188*tau+(k/m)*(L0*C188/((C188^2)+((D188^2)))^(1/2)-C188)*tau^2</f>
        <v>0.12539123213326178</v>
      </c>
      <c r="D189" s="1">
        <f>D188+'comportamento na vertical'!C188*tau+(k/m)*(L0*D188/((C188^2)+(D188^2))^(1/2)-D188)*tau^2+g*tau^2</f>
        <v>-0.71398098423403467</v>
      </c>
    </row>
    <row r="190" spans="2:4">
      <c r="B190">
        <f t="shared" si="2"/>
        <v>1.8700000000000014</v>
      </c>
      <c r="C190" s="1">
        <f>C189+'comportamento na horizontal'!C189*tau+(k/m)*(L0*C189/((C189^2)+((D189^2)))^(1/2)-C189)*tau^2</f>
        <v>0.12657497242307364</v>
      </c>
      <c r="D190" s="1">
        <f>D189+'comportamento na vertical'!C189*tau+(k/m)*(L0*D189/((C189^2)+(D189^2))^(1/2)-D189)*tau^2+g*tau^2</f>
        <v>-0.71658680926891272</v>
      </c>
    </row>
    <row r="191" spans="2:4">
      <c r="B191">
        <f t="shared" si="2"/>
        <v>1.8800000000000014</v>
      </c>
      <c r="C191" s="1">
        <f>C190+'comportamento na horizontal'!C190*tau+(k/m)*(L0*C190/((C190^2)+((D190^2)))^(1/2)-C190)*tau^2</f>
        <v>0.12764766753704007</v>
      </c>
      <c r="D191" s="1">
        <f>D190+'comportamento na vertical'!C190*tau+(k/m)*(L0*D190/((C190^2)+(D190^2))^(1/2)-D190)*tau^2+g*tau^2</f>
        <v>-0.71956396730335237</v>
      </c>
    </row>
    <row r="192" spans="2:4">
      <c r="B192">
        <f t="shared" si="2"/>
        <v>1.8900000000000015</v>
      </c>
      <c r="C192" s="1">
        <f>C191+'comportamento na horizontal'!C191*tau+(k/m)*(L0*C191/((C191^2)+((D191^2)))^(1/2)-C191)*tau^2</f>
        <v>0.12860613069893972</v>
      </c>
      <c r="D192" s="1">
        <f>D191+'comportamento na vertical'!C191*tau+(k/m)*(L0*D191/((C191^2)+(D191^2))^(1/2)-D191)*tau^2+g*tau^2</f>
        <v>-0.72289718723686169</v>
      </c>
    </row>
    <row r="193" spans="2:4">
      <c r="B193">
        <f t="shared" si="2"/>
        <v>1.9000000000000015</v>
      </c>
      <c r="C193" s="1">
        <f>C192+'comportamento na horizontal'!C192*tau+(k/m)*(L0*C192/((C192^2)+((D192^2)))^(1/2)-C192)*tau^2</f>
        <v>0.12944702392345614</v>
      </c>
      <c r="D193" s="1">
        <f>D192+'comportamento na vertical'!C192*tau+(k/m)*(L0*D192/((C192^2)+(D192^2))^(1/2)-D192)*tau^2+g*tau^2</f>
        <v>-0.72656954460825174</v>
      </c>
    </row>
    <row r="194" spans="2:4">
      <c r="B194">
        <f t="shared" si="2"/>
        <v>1.9100000000000015</v>
      </c>
      <c r="C194" s="1">
        <f>C193+'comportamento na horizontal'!C193*tau+(k/m)*(L0*C193/((C193^2)+((D193^2)))^(1/2)-C193)*tau^2</f>
        <v>0.13016688179328323</v>
      </c>
      <c r="D194" s="1">
        <f>D193+'comportamento na vertical'!C193*tau+(k/m)*(L0*D193/((C193^2)+(D193^2))^(1/2)-D193)*tau^2+g*tau^2</f>
        <v>-0.73056254605570725</v>
      </c>
    </row>
    <row r="195" spans="2:4">
      <c r="B195">
        <f t="shared" si="2"/>
        <v>1.9200000000000015</v>
      </c>
      <c r="C195" s="1">
        <f>C194+'comportamento na horizontal'!C194*tau+(k/m)*(L0*C194/((C194^2)+((D194^2)))^(1/2)-C194)*tau^2</f>
        <v>0.1307621381570577</v>
      </c>
      <c r="D195" s="1">
        <f>D194+'comportamento na vertical'!C194*tau+(k/m)*(L0*D194/((C194^2)+(D194^2))^(1/2)-D194)*tau^2+g*tau^2</f>
        <v>-0.73485622066787182</v>
      </c>
    </row>
    <row r="196" spans="2:4">
      <c r="B196">
        <f t="shared" ref="B196:B259" si="3">B195+tau</f>
        <v>1.9300000000000015</v>
      </c>
      <c r="C196" s="1">
        <f>C195+'comportamento na horizontal'!C195*tau+(k/m)*(L0*C195/((C195^2)+((D195^2)))^(1/2)-C195)*tau^2</f>
        <v>0.13122915538817495</v>
      </c>
      <c r="D196" s="1">
        <f>D195+'comportamento na vertical'!C195*tau+(k/m)*(L0*D195/((C195^2)+(D195^2))^(1/2)-D195)*tau^2+g*tau^2</f>
        <v>-0.73942921782940452</v>
      </c>
    </row>
    <row r="197" spans="2:4">
      <c r="B197">
        <f t="shared" si="3"/>
        <v>1.9400000000000015</v>
      </c>
      <c r="C197" s="1">
        <f>C196+'comportamento na horizontal'!C196*tau+(k/m)*(L0*C196/((C196^2)+((D196^2)))^(1/2)-C196)*tau^2</f>
        <v>0.13156425581921721</v>
      </c>
      <c r="D197" s="1">
        <f>D196+'comportamento na vertical'!C196*tau+(k/m)*(L0*D196/((C196^2)+(D196^2))^(1/2)-D196)*tau^2+g*tau^2</f>
        <v>-0.74425891114196052</v>
      </c>
    </row>
    <row r="198" spans="2:4">
      <c r="B198">
        <f t="shared" si="3"/>
        <v>1.9500000000000015</v>
      </c>
      <c r="C198" s="1">
        <f>C197+'comportamento na horizontal'!C197*tau+(k/m)*(L0*C197/((C197^2)+((D197^2)))^(1/2)-C197)*tau^2</f>
        <v>0.13176375494878037</v>
      </c>
      <c r="D198" s="1">
        <f>D197+'comportamento na vertical'!C197*tau+(k/m)*(L0*D197/((C197^2)+(D197^2))^(1/2)-D197)*tau^2+g*tau^2</f>
        <v>-0.7493215079786546</v>
      </c>
    </row>
    <row r="199" spans="2:4">
      <c r="B199">
        <f t="shared" si="3"/>
        <v>1.9600000000000015</v>
      </c>
      <c r="C199" s="1">
        <f>C198+'comportamento na horizontal'!C198*tau+(k/m)*(L0*C198/((C198^2)+((D198^2)))^(1/2)-C198)*tau^2</f>
        <v>0.13182399600667019</v>
      </c>
      <c r="D199" s="1">
        <f>D198+'comportamento na vertical'!C198*tau+(k/m)*(L0*D198/((C198^2)+(D198^2))^(1/2)-D198)*tau^2+g*tau^2</f>
        <v>-0.75459216420690889</v>
      </c>
    </row>
    <row r="200" spans="2:4">
      <c r="B200">
        <f t="shared" si="3"/>
        <v>1.9700000000000015</v>
      </c>
      <c r="C200" s="1">
        <f>C199+'comportamento na horizontal'!C199*tau+(k/m)*(L0*C199/((C199^2)+((D199^2)))^(1/2)-C199)*tau^2</f>
        <v>0.1317413854593347</v>
      </c>
      <c r="D200" s="1">
        <f>D199+'comportamento na vertical'!C199*tau+(k/m)*(L0*D199/((C199^2)+(D199^2))^(1/2)-D199)*tau^2+g*tau^2</f>
        <v>-0.76004510359139577</v>
      </c>
    </row>
    <row r="201" spans="2:4">
      <c r="B201">
        <f t="shared" si="3"/>
        <v>1.9800000000000015</v>
      </c>
      <c r="C201" s="1">
        <f>C200+'comportamento na horizontal'!C200*tau+(k/m)*(L0*C200/((C200^2)+((D200^2)))^(1/2)-C200)*tau^2</f>
        <v>0.1315124290394675</v>
      </c>
      <c r="D201" s="1">
        <f>D200+'comportamento na vertical'!C200*tau+(k/m)*(L0*D200/((C200^2)+(D200^2))^(1/2)-D200)*tau^2+g*tau^2</f>
        <v>-0.7656537413658705</v>
      </c>
    </row>
    <row r="202" spans="2:4">
      <c r="B202">
        <f t="shared" si="3"/>
        <v>1.9900000000000015</v>
      </c>
      <c r="C202" s="1">
        <f>C201+'comportamento na horizontal'!C201*tau+(k/m)*(L0*C201/((C201^2)+((D201^2)))^(1/2)-C201)*tau^2</f>
        <v>0.13113376789133932</v>
      </c>
      <c r="D202" s="1">
        <f>D201+'comportamento na vertical'!C201*tau+(k/m)*(L0*D201/((C201^2)+(D201^2))^(1/2)-D201)*tau^2+g*tau^2</f>
        <v>-0.77139081144039212</v>
      </c>
    </row>
    <row r="203" spans="2:4">
      <c r="B203">
        <f t="shared" si="3"/>
        <v>2.0000000000000013</v>
      </c>
      <c r="C203" s="1">
        <f>C202+'comportamento na horizontal'!C202*tau+(k/m)*(L0*C202/((C202^2)+((D202^2)))^(1/2)-C202)*tau^2</f>
        <v>0.13060221443591569</v>
      </c>
      <c r="D203" s="1">
        <f>D202+'comportamento na vertical'!C202*tau+(k/m)*(L0*D202/((C202^2)+(D202^2))^(1/2)-D202)*tau^2+g*tau^2</f>
        <v>-0.77722849668914284</v>
      </c>
    </row>
    <row r="204" spans="2:4">
      <c r="B204">
        <f t="shared" si="3"/>
        <v>2.0100000000000011</v>
      </c>
      <c r="C204" s="1">
        <f>C203+'comportamento na horizontal'!C203*tau+(k/m)*(L0*C203/((C203^2)+((D203^2)))^(1/2)-C203)*tau^2</f>
        <v>0.12991478757650587</v>
      </c>
      <c r="D204" s="1">
        <f>D203+'comportamento na vertical'!C203*tau+(k/m)*(L0*D203/((C203^2)+(D203^2))^(1/2)-D203)*tau^2+g*tau^2</f>
        <v>-0.78313856174418361</v>
      </c>
    </row>
    <row r="205" spans="2:4">
      <c r="B205">
        <f t="shared" si="3"/>
        <v>2.0200000000000009</v>
      </c>
      <c r="C205" s="1">
        <f>C204+'comportamento na horizontal'!C204*tau+(k/m)*(L0*C204/((C204^2)+((D204^2)))^(1/2)-C204)*tau^2</f>
        <v>0.12906874688587391</v>
      </c>
      <c r="D205" s="1">
        <f>D204+'comportamento na vertical'!C204*tau+(k/m)*(L0*D204/((C204^2)+(D204^2))^(1/2)-D204)*tau^2+g*tau^2</f>
        <v>-0.78909248770241136</v>
      </c>
    </row>
    <row r="206" spans="2:4">
      <c r="B206">
        <f t="shared" si="3"/>
        <v>2.0300000000000007</v>
      </c>
      <c r="C206" s="1">
        <f>C205+'comportamento na horizontal'!C205*tau+(k/m)*(L0*C205/((C205^2)+((D205^2)))^(1/2)-C205)*tau^2</f>
        <v>0.12806162543876509</v>
      </c>
      <c r="D206" s="1">
        <f>D205+'comportamento na vertical'!C205*tau+(k/m)*(L0*D205/((C205^2)+(D205^2))^(1/2)-D205)*tau^2+g*tau^2</f>
        <v>-0.79506160813710125</v>
      </c>
    </row>
    <row r="207" spans="2:4">
      <c r="B207">
        <f t="shared" si="3"/>
        <v>2.0400000000000005</v>
      </c>
      <c r="C207" s="1">
        <f>C206+'comportamento na horizontal'!C206*tau+(k/m)*(L0*C206/((C206^2)+((D206^2)))^(1/2)-C206)*tau^2</f>
        <v>0.12689126097904224</v>
      </c>
      <c r="D207" s="1">
        <f>D206+'comportamento na vertical'!C206*tau+(k/m)*(L0*D206/((C206^2)+(D206^2))^(1/2)-D206)*tau^2+g*tau^2</f>
        <v>-0.80101724579206401</v>
      </c>
    </row>
    <row r="208" spans="2:4">
      <c r="B208">
        <f t="shared" si="3"/>
        <v>2.0500000000000003</v>
      </c>
      <c r="C208" s="1">
        <f>C207+'comportamento na horizontal'!C207*tau+(k/m)*(L0*C207/((C207^2)+((D207^2)))^(1/2)-C207)*tau^2</f>
        <v>0.12555582513752009</v>
      </c>
      <c r="D208" s="1">
        <f>D207+'comportamento na vertical'!C207*tau+(k/m)*(L0*D207/((C207^2)+(D207^2))^(1/2)-D207)*tau^2+g*tau^2</f>
        <v>-0.80693084932593939</v>
      </c>
    </row>
    <row r="209" spans="2:4">
      <c r="B209">
        <f t="shared" si="3"/>
        <v>2.06</v>
      </c>
      <c r="C209" s="1">
        <f>C208+'comportamento na horizontal'!C208*tau+(k/m)*(L0*C208/((C208^2)+((D208^2)))^(1/2)-C208)*tau^2</f>
        <v>0.12405385044462851</v>
      </c>
      <c r="D209" s="1">
        <f>D208+'comportamento na vertical'!C208*tau+(k/m)*(L0*D208/((C208^2)+(D208^2))^(1/2)-D208)*tau^2+g*tau^2</f>
        <v>-0.81277412946674155</v>
      </c>
    </row>
    <row r="210" spans="2:4">
      <c r="B210">
        <f t="shared" si="3"/>
        <v>2.0699999999999998</v>
      </c>
      <c r="C210" s="1">
        <f>C209+'comportamento na horizontal'!C209*tau+(k/m)*(L0*C209/((C209^2)+((D209^2)))^(1/2)-C209)*tau^2</f>
        <v>0.12238425491078558</v>
      </c>
      <c r="D210" s="1">
        <f>D209+'comportamento na vertical'!C209*tau+(k/m)*(L0*D209/((C209^2)+(D209^2))^(1/2)-D209)*tau^2+g*tau^2</f>
        <v>-0.81851919393268624</v>
      </c>
    </row>
    <row r="211" spans="2:4">
      <c r="B211">
        <f t="shared" si="3"/>
        <v>2.0799999999999996</v>
      </c>
      <c r="C211" s="1">
        <f>C210+'comportamento na horizontal'!C210*tau+(k/m)*(L0*C210/((C210^2)+((D210^2)))^(1/2)-C210)*tau^2</f>
        <v>0.12054636397644143</v>
      </c>
      <c r="D211" s="1">
        <f>D210+'comportamento na vertical'!C210*tau+(k/m)*(L0*D210/((C210^2)+(D210^2))^(1/2)-D210)*tau^2+g*tau^2</f>
        <v>-0.82413868047472838</v>
      </c>
    </row>
    <row r="212" spans="2:4">
      <c r="B212">
        <f t="shared" si="3"/>
        <v>2.0899999999999994</v>
      </c>
      <c r="C212" s="1">
        <f>C211+'comportamento na horizontal'!C211*tau+(k/m)*(L0*C211/((C211^2)+((D211^2)))^(1/2)-C211)*tau^2</f>
        <v>0.11853992966284711</v>
      </c>
      <c r="D212" s="1">
        <f>D211+'comportamento na vertical'!C211*tau+(k/m)*(L0*D211/((C211^2)+(D211^2))^(1/2)-D211)*tau^2+g*tau^2</f>
        <v>-0.8296058873992358</v>
      </c>
    </row>
    <row r="213" spans="2:4">
      <c r="B213">
        <f t="shared" si="3"/>
        <v>2.0999999999999992</v>
      </c>
      <c r="C213" s="1">
        <f>C212+'comportamento na horizontal'!C212*tau+(k/m)*(L0*C212/((C212^2)+((D212^2)))^(1/2)-C212)*tau^2</f>
        <v>0.11636514678344942</v>
      </c>
      <c r="D213" s="1">
        <f>D212+'comportamento na vertical'!C212*tau+(k/m)*(L0*D212/((C212^2)+(D212^2))^(1/2)-D212)*tau^2+g*tau^2</f>
        <v>-0.83489490093588714</v>
      </c>
    </row>
    <row r="214" spans="2:4">
      <c r="B214">
        <f t="shared" si="3"/>
        <v>2.109999999999999</v>
      </c>
      <c r="C214" s="1">
        <f>C213+'comportamento na horizontal'!C213*tau+(k/m)*(L0*C213/((C213^2)+((D213^2)))^(1/2)-C213)*tau^2</f>
        <v>0.11402266610420349</v>
      </c>
      <c r="D214" s="1">
        <f>D213+'comportamento na vertical'!C213*tau+(k/m)*(L0*D213/((C213^2)+(D213^2))^(1/2)-D213)*tau^2+g*tau^2</f>
        <v>-0.8399807188262336</v>
      </c>
    </row>
    <row r="215" spans="2:4">
      <c r="B215">
        <f t="shared" si="3"/>
        <v>2.1199999999999988</v>
      </c>
      <c r="C215" s="1">
        <f>C214+'comportamento na horizontal'!C214*tau+(k/m)*(L0*C214/((C214^2)+((D214^2)))^(1/2)-C214)*tau^2</f>
        <v>0.11151360436886677</v>
      </c>
      <c r="D215" s="1">
        <f>D214+'comportamento na vertical'!C214*tau+(k/m)*(L0*D214/((C214^2)+(D214^2))^(1/2)-D214)*tau^2+g*tau^2</f>
        <v>-0.84483936952238303</v>
      </c>
    </row>
    <row r="216" spans="2:4">
      <c r="B216">
        <f t="shared" si="3"/>
        <v>2.1299999999999986</v>
      </c>
      <c r="C216" s="1">
        <f>C215+'comportamento na horizontal'!C215*tau+(k/m)*(L0*C215/((C215^2)+((D215^2)))^(1/2)-C215)*tau^2</f>
        <v>0.10883955113236549</v>
      </c>
      <c r="D216" s="1">
        <f>D215+'comportamento na vertical'!C215*tau+(k/m)*(L0*D215/((C215^2)+(D215^2))^(1/2)-D215)*tau^2+g*tau^2</f>
        <v>-0.84944802640289585</v>
      </c>
    </row>
    <row r="217" spans="2:4">
      <c r="B217">
        <f t="shared" si="3"/>
        <v>2.1399999999999983</v>
      </c>
      <c r="C217" s="1">
        <f>C216+'comportamento na horizontal'!C216*tau+(k/m)*(L0*C216/((C216^2)+((D216^2)))^(1/2)-C216)*tau^2</f>
        <v>0.1060025723715145</v>
      </c>
      <c r="D217" s="1">
        <f>D216+'comportamento na vertical'!C216*tau+(k/m)*(L0*D216/((C216^2)+(D216^2))^(1/2)-D216)*tau^2+g*tau^2</f>
        <v>-0.85378511643413701</v>
      </c>
    </row>
    <row r="218" spans="2:4">
      <c r="B218">
        <f t="shared" si="3"/>
        <v>2.1499999999999981</v>
      </c>
      <c r="C218" s="1">
        <f>C217+'comportamento na horizontal'!C217*tau+(k/m)*(L0*C217/((C217^2)+((D217^2)))^(1/2)-C217)*tau^2</f>
        <v>0.10300521086765917</v>
      </c>
      <c r="D218" s="1">
        <f>D217+'comportamento na vertical'!C217*tau+(k/m)*(L0*D217/((C217^2)+(D217^2))^(1/2)-D217)*tau^2+g*tau^2</f>
        <v>-0.85783042272988486</v>
      </c>
    </row>
    <row r="219" spans="2:4">
      <c r="B219">
        <f t="shared" si="3"/>
        <v>2.1599999999999979</v>
      </c>
      <c r="C219" s="1">
        <f>C218+'comportamento na horizontal'!C218*tau+(k/m)*(L0*C218/((C218^2)+((D218^2)))^(1/2)-C218)*tau^2</f>
        <v>9.9850483380145724E-2</v>
      </c>
      <c r="D219" s="1">
        <f>D218+'comportamento na vertical'!C218*tau+(k/m)*(L0*D218/((C218^2)+(D218^2))^(1/2)-D218)*tau^2+g*tau^2</f>
        <v>-0.86156518048980968</v>
      </c>
    </row>
    <row r="220" spans="2:4">
      <c r="B220">
        <f t="shared" si="3"/>
        <v>2.1699999999999977</v>
      </c>
      <c r="C220" s="1">
        <f>C219+'comportamento na horizontal'!C219*tau+(k/m)*(L0*C219/((C219^2)+((D219^2)))^(1/2)-C219)*tau^2</f>
        <v>9.6541874652887938E-2</v>
      </c>
      <c r="D220" s="1">
        <f>D219+'comportamento na vertical'!C219*tau+(k/m)*(L0*D219/((C219^2)+(D219^2))^(1/2)-D219)*tau^2+g*tau^2</f>
        <v>-0.86497216582834746</v>
      </c>
    </row>
    <row r="221" spans="2:4">
      <c r="B221">
        <f t="shared" si="3"/>
        <v>2.1799999999999975</v>
      </c>
      <c r="C221" s="1">
        <f>C220+'comportamento na horizontal'!C220*tau+(k/m)*(L0*C220/((C220^2)+((D220^2)))^(1/2)-C220)*tau^2</f>
        <v>9.3083328318663214E-2</v>
      </c>
      <c r="D221" s="1">
        <f>D220+'comportamento na vertical'!C220*tau+(k/m)*(L0*D220/((C220^2)+(D220^2))^(1/2)-D220)*tau^2+g*tau^2</f>
        <v>-0.86803577703929946</v>
      </c>
    </row>
    <row r="222" spans="2:4">
      <c r="B222">
        <f t="shared" si="3"/>
        <v>2.1899999999999973</v>
      </c>
      <c r="C222" s="1">
        <f>C221+'comportamento na horizontal'!C221*tau+(k/m)*(L0*C221/((C221^2)+((D221^2)))^(1/2)-C221)*tau^2</f>
        <v>8.9479234787132392E-2</v>
      </c>
      <c r="D222" s="1">
        <f>D221+'comportamento na vertical'!C221*tau+(k/m)*(L0*D221/((C221^2)+(D221^2))^(1/2)-D221)*tau^2+g*tau^2</f>
        <v>-0.87074210787801376</v>
      </c>
    </row>
    <row r="223" spans="2:4">
      <c r="B223">
        <f t="shared" si="3"/>
        <v>2.1999999999999971</v>
      </c>
      <c r="C223" s="1">
        <f>C222+'comportamento na horizontal'!C222*tau+(k/m)*(L0*C222/((C222^2)+((D222^2)))^(1/2)-C222)*tau^2</f>
        <v>8.5734416222929669E-2</v>
      </c>
      <c r="D223" s="1">
        <f>D222+'comportamento na vertical'!C222*tau+(k/m)*(L0*D222/((C222^2)+(D222^2))^(1/2)-D222)*tau^2+g*tau^2</f>
        <v>-0.8730790124820107</v>
      </c>
    </row>
    <row r="224" spans="2:4">
      <c r="B224">
        <f t="shared" si="3"/>
        <v>2.2099999999999969</v>
      </c>
      <c r="C224" s="1">
        <f>C223+'comportamento na horizontal'!C223*tau+(k/m)*(L0*C223/((C223^2)+((D223^2)))^(1/2)-C223)*tau^2</f>
        <v>8.1854108739509851E-2</v>
      </c>
      <c r="D224" s="1">
        <f>D223+'comportamento na vertical'!C223*tau+(k/m)*(L0*D223/((C223^2)+(D223^2))^(1/2)-D223)*tau^2+g*tau^2</f>
        <v>-0.87503616159219588</v>
      </c>
    </row>
    <row r="225" spans="2:4">
      <c r="B225">
        <f t="shared" si="3"/>
        <v>2.2199999999999966</v>
      </c>
      <c r="C225" s="1">
        <f>C224+'comportamento na horizontal'!C224*tau+(k/m)*(L0*C224/((C224^2)+((D224^2)))^(1/2)-C224)*tau^2</f>
        <v>7.7843941952768364E-2</v>
      </c>
      <c r="D225" s="1">
        <f>D224+'comportamento na vertical'!C224*tau+(k/m)*(L0*D224/((C224^2)+(D224^2))^(1/2)-D224)*tau^2+g*tau^2</f>
        <v>-0.8766050897801152</v>
      </c>
    </row>
    <row r="226" spans="2:4">
      <c r="B226">
        <f t="shared" si="3"/>
        <v>2.2299999999999964</v>
      </c>
      <c r="C226" s="1">
        <f>C225+'comportamento na horizontal'!C225*tau+(k/m)*(L0*C225/((C225^2)+((D225^2)))^(1/2)-C225)*tau^2</f>
        <v>7.3709916055761882E-2</v>
      </c>
      <c r="D226" s="1">
        <f>D225+'comportamento na vertical'!C225*tau+(k/m)*(L0*D225/((C225^2)+(D225^2))^(1/2)-D225)*tau^2+g*tau^2</f>
        <v>-0.87777923343181707</v>
      </c>
    </row>
    <row r="227" spans="2:4">
      <c r="B227">
        <f t="shared" si="3"/>
        <v>2.2399999999999962</v>
      </c>
      <c r="C227" s="1">
        <f>C226+'comportamento na horizontal'!C226*tau+(k/m)*(L0*C226/((C226^2)+((D226^2)))^(1/2)-C226)*tau^2</f>
        <v>6.9458376592146945E-2</v>
      </c>
      <c r="D227" s="1">
        <f>D226+'comportamento na vertical'!C226*tau+(k/m)*(L0*D226/((C226^2)+(D226^2))^(1/2)-D226)*tau^2+g*tau^2</f>
        <v>-0.87855395928554747</v>
      </c>
    </row>
    <row r="228" spans="2:4">
      <c r="B228">
        <f t="shared" si="3"/>
        <v>2.249999999999996</v>
      </c>
      <c r="C228" s="1">
        <f>C227+'comportamento na horizontal'!C227*tau+(k/m)*(L0*C227/((C227^2)+((D227^2)))^(1/2)-C227)*tau^2</f>
        <v>6.5095987121212326E-2</v>
      </c>
      <c r="D228" s="1">
        <f>D227+'comportamento na vertical'!C227*tau+(k/m)*(L0*D227/((C227^2)+(D227^2))^(1/2)-D227)*tau^2+g*tau^2</f>
        <v>-0.87892658336846641</v>
      </c>
    </row>
    <row r="229" spans="2:4">
      <c r="B229">
        <f t="shared" si="3"/>
        <v>2.2599999999999958</v>
      </c>
      <c r="C229" s="1">
        <f>C228+'comportamento na horizontal'!C228*tau+(k/m)*(L0*C228/((C228^2)+((D228^2)))^(1/2)-C228)*tau^2</f>
        <v>6.0629699981591491E-2</v>
      </c>
      <c r="D229" s="1">
        <f>D228+'comportamento na vertical'!C228*tau+(k/m)*(L0*D228/((C228^2)+(D228^2))^(1/2)-D228)*tau^2+g*tau^2</f>
        <v>-0.87889638022659367</v>
      </c>
    </row>
    <row r="230" spans="2:4">
      <c r="B230">
        <f t="shared" si="3"/>
        <v>2.2699999999999956</v>
      </c>
      <c r="C230" s="1">
        <f>C229+'comportamento na horizontal'!C229*tau+(k/m)*(L0*C229/((C229^2)+((D229^2)))^(1/2)-C229)*tau^2</f>
        <v>5.606672537388379E-2</v>
      </c>
      <c r="D230" s="1">
        <f>D229+'comportamento na vertical'!C229*tau+(k/m)*(L0*D229/((C229^2)+(D229^2))^(1/2)-D229)*tau^2+g*tau^2</f>
        <v>-0.87846458239201053</v>
      </c>
    </row>
    <row r="231" spans="2:4">
      <c r="B231">
        <f t="shared" si="3"/>
        <v>2.2799999999999954</v>
      </c>
      <c r="C231" s="1">
        <f>C230+'comportamento na horizontal'!C230*tau+(k/m)*(L0*C230/((C230^2)+((D230^2)))^(1/2)-C230)*tau^2</f>
        <v>5.1414498994459601E-2</v>
      </c>
      <c r="D231" s="1">
        <f>D230+'comportamento na vertical'!C230*tau+(k/m)*(L0*D230/((C230^2)+(D230^2))^(1/2)-D230)*tau^2+g*tau^2</f>
        <v>-0.8776343700817143</v>
      </c>
    </row>
    <row r="232" spans="2:4">
      <c r="B232">
        <f t="shared" si="3"/>
        <v>2.2899999999999952</v>
      </c>
      <c r="C232" s="1">
        <f>C231+'comportamento na horizontal'!C231*tau+(k/m)*(L0*C231/((C231^2)+((D231^2)))^(1/2)-C231)*tau^2</f>
        <v>4.6680648463639951E-2</v>
      </c>
      <c r="D232" s="1">
        <f>D231+'comportamento na vertical'!C231*tau+(k/m)*(L0*D231/((C231^2)+(D231^2))^(1/2)-D231)*tau^2+g*tau^2</f>
        <v>-0.87641085117319295</v>
      </c>
    </row>
    <row r="233" spans="2:4">
      <c r="B233">
        <f t="shared" si="3"/>
        <v>2.2999999999999949</v>
      </c>
      <c r="C233" s="1">
        <f>C232+'comportamento na horizontal'!C232*tau+(k/m)*(L0*C232/((C232^2)+((D232^2)))^(1/2)-C232)*tau^2</f>
        <v>4.1872958801181352E-2</v>
      </c>
      <c r="D233" s="1">
        <f>D232+'comportamento na vertical'!C232*tau+(k/m)*(L0*D232/((C232^2)+(D232^2))^(1/2)-D232)*tau^2+g*tau^2</f>
        <v>-0.87480103155250444</v>
      </c>
    </row>
    <row r="234" spans="2:4">
      <c r="B234">
        <f t="shared" si="3"/>
        <v>2.3099999999999947</v>
      </c>
      <c r="C234" s="1">
        <f>C233+'comportamento na horizontal'!C233*tau+(k/m)*(L0*C233/((C233^2)+((D233^2)))^(1/2)-C233)*tau^2</f>
        <v>3.6999337210509881E-2</v>
      </c>
      <c r="D234" s="1">
        <f>D233+'comportamento na vertical'!C233*tau+(k/m)*(L0*D233/((C233^2)+(D233^2))^(1/2)-D233)*tau^2+g*tau^2</f>
        <v>-0.87281377598116516</v>
      </c>
    </row>
    <row r="235" spans="2:4">
      <c r="B235">
        <f t="shared" si="3"/>
        <v>2.3199999999999945</v>
      </c>
      <c r="C235" s="1">
        <f>C234+'comportamento na horizontal'!C234*tau+(k/m)*(L0*C234/((C234^2)+((D234^2)))^(1/2)-C234)*tau^2</f>
        <v>3.2067777440370884E-2</v>
      </c>
      <c r="D235" s="1">
        <f>D234+'comportamento na vertical'!C234*tau+(k/m)*(L0*D234/((C234^2)+(D234^2))^(1/2)-D234)*tau^2+g*tau^2</f>
        <v>-0.87045975967822653</v>
      </c>
    </row>
    <row r="236" spans="2:4">
      <c r="B236">
        <f t="shared" si="3"/>
        <v>2.3299999999999943</v>
      </c>
      <c r="C236" s="1">
        <f>C235+'comportamento na horizontal'!C235*tau+(k/m)*(L0*C235/((C235^2)+((D235^2)))^(1/2)-C235)*tau^2</f>
        <v>2.7086323998420099E-2</v>
      </c>
      <c r="D236" s="1">
        <f>D235+'comportamento na vertical'!C235*tau+(k/m)*(L0*D235/((C235^2)+(D235^2))^(1/2)-D235)*tau^2+g*tau^2</f>
        <v>-0.86775141086329788</v>
      </c>
    </row>
    <row r="237" spans="2:4">
      <c r="B237">
        <f t="shared" si="3"/>
        <v>2.3399999999999941</v>
      </c>
      <c r="C237" s="1">
        <f>C236+'comportamento na horizontal'!C236*tau+(k/m)*(L0*C236/((C236^2)+((D236^2)))^(1/2)-C236)*tau^2</f>
        <v>2.2063036495692488E-2</v>
      </c>
      <c r="D237" s="1">
        <f>D236+'comportamento na vertical'!C236*tau+(k/m)*(L0*D236/((C236^2)+(D236^2))^(1/2)-D236)*tau^2+g*tau^2</f>
        <v>-0.86470284455472357</v>
      </c>
    </row>
    <row r="238" spans="2:4">
      <c r="B238">
        <f t="shared" si="3"/>
        <v>2.3499999999999939</v>
      </c>
      <c r="C238" s="1">
        <f>C237+'comportamento na horizontal'!C237*tau+(k/m)*(L0*C237/((C237^2)+((D237^2)))^(1/2)-C237)*tau^2</f>
        <v>1.7005954403750141E-2</v>
      </c>
      <c r="D238" s="1">
        <f>D237+'comportamento na vertical'!C237*tau+(k/m)*(L0*D237/((C237^2)+(D237^2))^(1/2)-D237)*tau^2+g*tau^2</f>
        <v>-0.86132978796439497</v>
      </c>
    </row>
    <row r="239" spans="2:4">
      <c r="B239">
        <f t="shared" si="3"/>
        <v>2.3599999999999937</v>
      </c>
      <c r="C239" s="1">
        <f>C238+'comportamento na horizontal'!C238*tau+(k/m)*(L0*C238/((C238^2)+((D238^2)))^(1/2)-C238)*tau^2</f>
        <v>1.1923062507520526E-2</v>
      </c>
      <c r="D239" s="1">
        <f>D238+'comportamento na vertical'!C238*tau+(k/m)*(L0*D238/((C238^2)+(D238^2))^(1/2)-D238)*tau^2+g*tau^2</f>
        <v>-0.85764949787653011</v>
      </c>
    </row>
    <row r="240" spans="2:4">
      <c r="B240">
        <f t="shared" si="3"/>
        <v>2.3699999999999934</v>
      </c>
      <c r="C240" s="1">
        <f>C239+'comportamento na horizontal'!C239*tau+(k/m)*(L0*C239/((C239^2)+((D239^2)))^(1/2)-C239)*tau^2</f>
        <v>6.8222573362687611E-3</v>
      </c>
      <c r="D240" s="1">
        <f>D239+'comportamento na vertical'!C239*tau+(k/m)*(L0*D239/((C239^2)+(D239^2))^(1/2)-D239)*tau^2+g*tau^2</f>
        <v>-0.85368067044195761</v>
      </c>
    </row>
    <row r="241" spans="2:4">
      <c r="B241">
        <f t="shared" si="3"/>
        <v>2.3799999999999932</v>
      </c>
      <c r="C241" s="1">
        <f>C240+'comportamento na horizontal'!C240*tau+(k/m)*(L0*C240/((C240^2)+((D240^2)))^(1/2)-C240)*tau^2</f>
        <v>1.7113148526681544E-3</v>
      </c>
      <c r="D241" s="1">
        <f>D240+'comportamento na vertical'!C240*tau+(k/m)*(L0*D240/((C240^2)+(D240^2))^(1/2)-D240)*tau^2+g*tau^2</f>
        <v>-0.84944334386173825</v>
      </c>
    </row>
    <row r="242" spans="2:4">
      <c r="B242">
        <f t="shared" si="3"/>
        <v>2.389999999999993</v>
      </c>
      <c r="C242" s="1">
        <f>C241+'comportamento na horizontal'!C241*tau+(k/m)*(L0*C241/((C241^2)+((D241^2)))^(1/2)-C241)*tau^2</f>
        <v>-3.4021403246045009E-3</v>
      </c>
      <c r="D242" s="1">
        <f>D241+'comportamento na vertical'!C241*tau+(k/m)*(L0*D241/((C241^2)+(D241^2))^(1/2)-D241)*tau^2+g*tau^2</f>
        <v>-0.84495879447412192</v>
      </c>
    </row>
    <row r="243" spans="2:4">
      <c r="B243">
        <f t="shared" si="3"/>
        <v>2.3999999999999928</v>
      </c>
      <c r="C243" s="1">
        <f>C242+'comportamento na horizontal'!C242*tau+(k/m)*(L0*C242/((C242^2)+((D242^2)))^(1/2)-C242)*tau^2</f>
        <v>-8.5106638960738713E-3</v>
      </c>
      <c r="D243" s="1">
        <f>D242+'comportamento na vertical'!C242*tau+(k/m)*(L0*D242/((C242^2)+(D242^2))^(1/2)-D242)*tau^2+g*tau^2</f>
        <v>-0.84024942679661041</v>
      </c>
    </row>
    <row r="244" spans="2:4">
      <c r="B244">
        <f t="shared" si="3"/>
        <v>2.4099999999999926</v>
      </c>
      <c r="C244" s="1">
        <f>C243+'comportamento na horizontal'!C243*tau+(k/m)*(L0*C243/((C243^2)+((D243^2)))^(1/2)-C243)*tau^2</f>
        <v>-1.3607018794924841E-2</v>
      </c>
      <c r="D244" s="1">
        <f>D243+'comportamento na vertical'!C243*tau+(k/m)*(L0*D243/((C243^2)+(D243^2))^(1/2)-D243)*tau^2+g*tau^2</f>
        <v>-0.83533865811004226</v>
      </c>
    </row>
    <row r="245" spans="2:4">
      <c r="B245">
        <f t="shared" si="3"/>
        <v>2.4199999999999924</v>
      </c>
      <c r="C245" s="1">
        <f>C244+'comportamento na horizontal'!C244*tau+(k/m)*(L0*C244/((C244^2)+((D244^2)))^(1/2)-C244)*tau^2</f>
        <v>-1.8684199790840725E-2</v>
      </c>
      <c r="D245" s="1">
        <f>D244+'comportamento na vertical'!C244*tau+(k/m)*(L0*D244/((C244^2)+(D244^2))^(1/2)-D244)*tau^2+g*tau^2</f>
        <v>-0.8302507982038676</v>
      </c>
    </row>
    <row r="246" spans="2:4">
      <c r="B246">
        <f t="shared" si="3"/>
        <v>2.4299999999999922</v>
      </c>
      <c r="C246" s="1">
        <f>C245+'comportamento na horizontal'!C245*tau+(k/m)*(L0*C245/((C245^2)+((D245^2)))^(1/2)-C245)*tau^2</f>
        <v>-2.373545555072731E-2</v>
      </c>
      <c r="D246" s="1">
        <f>D245+'comportamento na vertical'!C245*tau+(k/m)*(L0*D245/((C245^2)+(D245^2))^(1/2)-D245)*tau^2+g*tau^2</f>
        <v>-0.82501092493089623</v>
      </c>
    </row>
    <row r="247" spans="2:4">
      <c r="B247">
        <f t="shared" si="3"/>
        <v>2.439999999999992</v>
      </c>
      <c r="C247" s="1">
        <f>C246+'comportamento na horizontal'!C246*tau+(k/m)*(L0*C246/((C246^2)+((D246^2)))^(1/2)-C246)*tau^2</f>
        <v>-2.8754307940075705E-2</v>
      </c>
      <c r="D247" s="1">
        <f>D246+'comportamento na vertical'!C246*tau+(k/m)*(L0*D246/((C246^2)+(D246^2))^(1/2)-D246)*tau^2+g*tau^2</f>
        <v>-0.81964475624550026</v>
      </c>
    </row>
    <row r="248" spans="2:4">
      <c r="B248">
        <f t="shared" si="3"/>
        <v>2.4499999999999917</v>
      </c>
      <c r="C248" s="1">
        <f>C247+'comportamento na horizontal'!C247*tau+(k/m)*(L0*C247/((C247^2)+((D247^2)))^(1/2)-C247)*tau^2</f>
        <v>-3.3734568368970964E-2</v>
      </c>
      <c r="D248" s="1">
        <f>D247+'comportamento na vertical'!C247*tau+(k/m)*(L0*D247/((C247^2)+(D247^2))^(1/2)-D247)*tau^2+g*tau^2</f>
        <v>-0.81417851942128583</v>
      </c>
    </row>
    <row r="249" spans="2:4">
      <c r="B249">
        <f t="shared" si="3"/>
        <v>2.4599999999999915</v>
      </c>
      <c r="C249" s="1">
        <f>C248+'comportamento na horizontal'!C248*tau+(k/m)*(L0*C248/((C248^2)+((D248^2)))^(1/2)-C248)*tau^2</f>
        <v>-3.8670351010130909E-2</v>
      </c>
      <c r="D249" s="1">
        <f>D248+'comportamento na vertical'!C248*tau+(k/m)*(L0*D248/((C248^2)+(D248^2))^(1/2)-D248)*tau^2+g*tau^2</f>
        <v>-0.8086388181623293</v>
      </c>
    </row>
    <row r="250" spans="2:4">
      <c r="B250">
        <f t="shared" si="3"/>
        <v>2.4699999999999913</v>
      </c>
      <c r="C250" s="1">
        <f>C249+'comportamento na horizontal'!C249*tau+(k/m)*(L0*C249/((C249^2)+((D249^2)))^(1/2)-C249)*tau^2</f>
        <v>-4.3556082742940712E-2</v>
      </c>
      <c r="D250" s="1">
        <f>D249+'comportamento na vertical'!C249*tau+(k/m)*(L0*D249/((C249^2)+(D249^2))^(1/2)-D249)*tau^2+g*tau^2</f>
        <v>-0.80305249833594361</v>
      </c>
    </row>
    <row r="251" spans="2:4">
      <c r="B251">
        <f t="shared" si="3"/>
        <v>2.4799999999999911</v>
      </c>
      <c r="C251" s="1">
        <f>C250+'comportamento na horizontal'!C250*tau+(k/m)*(L0*C250/((C250^2)+((D250^2)))^(1/2)-C250)*tau^2</f>
        <v>-4.838650970726463E-2</v>
      </c>
      <c r="D251" s="1">
        <f>D250+'comportamento na vertical'!C250*tau+(k/m)*(L0*D250/((C250^2)+(D250^2))^(1/2)-D250)*tau^2+g*tau^2</f>
        <v>-0.79744651306432945</v>
      </c>
    </row>
    <row r="252" spans="2:4">
      <c r="B252">
        <f t="shared" si="3"/>
        <v>2.4899999999999909</v>
      </c>
      <c r="C252" s="1">
        <f>C251+'comportamento na horizontal'!C251*tau+(k/m)*(L0*C251/((C251^2)+((D251^2)))^(1/2)-C251)*tau^2</f>
        <v>-5.3156700383837081E-2</v>
      </c>
      <c r="D252" s="1">
        <f>D251+'comportamento na vertical'!C251*tau+(k/m)*(L0*D251/((C251^2)+(D251^2))^(1/2)-D251)*tau^2+g*tau^2</f>
        <v>-0.79184778791711874</v>
      </c>
    </row>
    <row r="253" spans="2:4">
      <c r="B253">
        <f t="shared" si="3"/>
        <v>2.4999999999999907</v>
      </c>
      <c r="C253" s="1">
        <f>C252+'comportamento na horizontal'!C252*tau+(k/m)*(L0*C252/((C252^2)+((D252^2)))^(1/2)-C252)*tau^2</f>
        <v>-5.7862045154155023E-2</v>
      </c>
      <c r="D253" s="1">
        <f>D252+'comportamento na vertical'!C252*tau+(k/m)*(L0*D252/((C252^2)+(D252^2))^(1/2)-D252)*tau^2+g*tau^2</f>
        <v>-0.78628308694649651</v>
      </c>
    </row>
    <row r="254" spans="2:4">
      <c r="B254">
        <f t="shared" si="3"/>
        <v>2.5099999999999905</v>
      </c>
      <c r="C254" s="1">
        <f>C253+'comportamento na horizontal'!C253*tau+(k/m)*(L0*C253/((C253^2)+((D253^2)))^(1/2)-C253)*tau^2</f>
        <v>-6.2498252331817238E-2</v>
      </c>
      <c r="D254" s="1">
        <f>D253+'comportamento na vertical'!C253*tau+(k/m)*(L0*D253/((C253^2)+(D253^2))^(1/2)-D253)*tau^2+g*tau^2</f>
        <v>-0.78077888030108233</v>
      </c>
    </row>
    <row r="255" spans="2:4">
      <c r="B255">
        <f t="shared" si="3"/>
        <v>2.5199999999999902</v>
      </c>
      <c r="C255" s="1">
        <f>C254+'comportamento na horizontal'!C254*tau+(k/m)*(L0*C254/((C254^2)+((D254^2)))^(1/2)-C254)*tau^2</f>
        <v>-6.7061340698888305E-2</v>
      </c>
      <c r="D255" s="1">
        <f>D254+'comportamento na vertical'!C254*tau+(k/m)*(L0*D254/((C254^2)+(D254^2))^(1/2)-D254)*tau^2+g*tau^2</f>
        <v>-0.77536121414388526</v>
      </c>
    </row>
    <row r="256" spans="2:4">
      <c r="B256">
        <f t="shared" si="3"/>
        <v>2.52999999999999</v>
      </c>
      <c r="C256" s="1">
        <f>C255+'comportamento na horizontal'!C255*tau+(k/m)*(L0*C255/((C255^2)+((D255^2)))^(1/2)-C255)*tau^2</f>
        <v>-7.1547628624697004E-2</v>
      </c>
      <c r="D256" s="1">
        <f>D255+'comportamento na vertical'!C255*tau+(k/m)*(L0*D255/((C255^2)+(D255^2))^(1/2)-D255)*tau^2+g*tau^2</f>
        <v>-0.77005558358330195</v>
      </c>
    </row>
    <row r="257" spans="2:4">
      <c r="B257">
        <f t="shared" si="3"/>
        <v>2.5399999999999898</v>
      </c>
      <c r="C257" s="1">
        <f>C256+'comportamento na horizontal'!C256*tau+(k/m)*(L0*C256/((C256^2)+((D256^2)))^(1/2)-C256)*tau^2</f>
        <v>-7.5953719889983784E-2</v>
      </c>
      <c r="D257" s="1">
        <f>D256+'comportamento na vertical'!C256*tau+(k/m)*(L0*D256/((C256^2)+(D256^2))^(1/2)-D256)*tau^2+g*tau^2</f>
        <v>-0.76488680930423736</v>
      </c>
    </row>
    <row r="258" spans="2:4">
      <c r="B258">
        <f t="shared" si="3"/>
        <v>2.5499999999999896</v>
      </c>
      <c r="C258" s="1">
        <f>C257+'comportamento na horizontal'!C257*tau+(k/m)*(L0*C257/((C257^2)+((D257^2)))^(1/2)-C257)*tau^2</f>
        <v>-8.0276486385840451E-2</v>
      </c>
      <c r="D258" s="1">
        <f>D257+'comportamento na vertical'!C257*tau+(k/m)*(L0*D257/((C257^2)+(D257^2))^(1/2)-D257)*tau^2+g*tau^2</f>
        <v>-0.75987891855901757</v>
      </c>
    </row>
    <row r="259" spans="2:4">
      <c r="B259">
        <f t="shared" si="3"/>
        <v>2.5599999999999894</v>
      </c>
      <c r="C259" s="1">
        <f>C258+'comportamento na horizontal'!C258*tau+(k/m)*(L0*C258/((C258^2)+((D258^2)))^(1/2)-C258)*tau^2</f>
        <v>-8.4513047903668911E-2</v>
      </c>
      <c r="D259" s="1">
        <f>D258+'comportamento na vertical'!C258*tau+(k/m)*(L0*D258/((C258^2)+(D258^2))^(1/2)-D258)*tau^2+g*tau^2</f>
        <v>-0.75505503114493999</v>
      </c>
    </row>
    <row r="260" spans="2:4">
      <c r="B260">
        <f t="shared" ref="B260:B323" si="4">B259+tau</f>
        <v>2.5699999999999892</v>
      </c>
      <c r="C260" s="1">
        <f>C259+'comportamento na horizontal'!C259*tau+(k/m)*(L0*C259/((C259^2)+((D259^2)))^(1/2)-C259)*tau^2</f>
        <v>-8.8660749278544976E-2</v>
      </c>
      <c r="D260" s="1">
        <f>D259+'comportamento na vertical'!C259*tau+(k/m)*(L0*D259/((C259^2)+(D259^2))^(1/2)-D259)*tau^2+g*tau^2</f>
        <v>-0.75043725095727609</v>
      </c>
    </row>
    <row r="261" spans="2:4">
      <c r="B261">
        <f t="shared" si="4"/>
        <v>2.579999999999989</v>
      </c>
      <c r="C261" s="1">
        <f>C260+'comportamento na horizontal'!C260*tau+(k/m)*(L0*C260/((C260^2)+((D260^2)))^(1/2)-C260)*tau^2</f>
        <v>-9.2717135192933967E-2</v>
      </c>
      <c r="D261" s="1">
        <f>D260+'comportamento na vertical'!C260*tau+(k/m)*(L0*D260/((C260^2)+(D260^2))^(1/2)-D260)*tau^2+g*tau^2</f>
        <v>-0.74604656366364452</v>
      </c>
    </row>
    <row r="262" spans="2:4">
      <c r="B262">
        <f t="shared" si="4"/>
        <v>2.5899999999999888</v>
      </c>
      <c r="C262" s="1">
        <f>C261+'comportamento na horizontal'!C261*tau+(k/m)*(L0*C261/((C261^2)+((D261^2)))^(1/2)-C261)*tau^2</f>
        <v>-9.6679922989623024E-2</v>
      </c>
      <c r="D262" s="1">
        <f>D261+'comportamento na vertical'!C261*tau+(k/m)*(L0*D261/((C261^2)+(D261^2))^(1/2)-D261)*tau^2+g*tau^2</f>
        <v>-0.74190274099832432</v>
      </c>
    </row>
    <row r="263" spans="2:4">
      <c r="B263">
        <f t="shared" si="4"/>
        <v>2.5999999999999885</v>
      </c>
      <c r="C263" s="1">
        <f>C262+'comportamento na horizontal'!C262*tau+(k/m)*(L0*C262/((C262^2)+((D262^2)))^(1/2)-C262)*tau^2</f>
        <v>-0.10054697388092408</v>
      </c>
      <c r="D263" s="1">
        <f>D262+'comportamento na vertical'!C262*tau+(k/m)*(L0*D262/((C262^2)+(D262^2))^(1/2)-D262)*tau^2+g*tau^2</f>
        <v>-0.73802425212387124</v>
      </c>
    </row>
    <row r="264" spans="2:4">
      <c r="B264">
        <f t="shared" si="4"/>
        <v>2.6099999999999883</v>
      </c>
      <c r="C264" s="1">
        <f>C263+'comportamento na horizontal'!C263*tau+(k/m)*(L0*C263/((C263^2)+((D263^2)))^(1/2)-C263)*tau^2</f>
        <v>-0.10431626297457422</v>
      </c>
      <c r="D264" s="1">
        <f>D263+'comportamento na vertical'!C263*tau+(k/m)*(L0*D263/((C263^2)+(D263^2))^(1/2)-D263)*tau^2+g*tau^2</f>
        <v>-0.73442818245297325</v>
      </c>
    </row>
    <row r="265" spans="2:4">
      <c r="B265">
        <f t="shared" si="4"/>
        <v>2.6199999999999881</v>
      </c>
      <c r="C265" s="1">
        <f>C264+'comportamento na horizontal'!C264*tau+(k/m)*(L0*C264/((C264^2)+((D264^2)))^(1/2)-C264)*tau^2</f>
        <v>-0.10798584856426663</v>
      </c>
      <c r="D265" s="1">
        <f>D264+'comportamento na vertical'!C264*tau+(k/m)*(L0*D264/((C264^2)+(D264^2))^(1/2)-D264)*tau^2+g*tau^2</f>
        <v>-0.73113016026663935</v>
      </c>
    </row>
    <row r="266" spans="2:4">
      <c r="B266">
        <f t="shared" si="4"/>
        <v>2.6299999999999879</v>
      </c>
      <c r="C266" s="1">
        <f>C265+'comportamento na horizontal'!C265*tau+(k/m)*(L0*C265/((C265^2)+((D265^2)))^(1/2)-C265)*tau^2</f>
        <v>-0.11155384115342122</v>
      </c>
      <c r="D266" s="1">
        <f>D265+'comportamento na vertical'!C265*tau+(k/m)*(L0*D265/((C265^2)+(D265^2))^(1/2)-D265)*tau^2+g*tau^2</f>
        <v>-0.72814429140638715</v>
      </c>
    </row>
    <row r="267" spans="2:4">
      <c r="B267">
        <f t="shared" si="4"/>
        <v>2.6399999999999877</v>
      </c>
      <c r="C267" s="1">
        <f>C266+'comportamento na horizontal'!C266*tau+(k/m)*(L0*C266/((C266^2)+((D266^2)))^(1/2)-C266)*tau^2</f>
        <v>-0.11501837269381546</v>
      </c>
      <c r="D267" s="1">
        <f>D266+'comportamento na vertical'!C266*tau+(k/m)*(L0*D266/((C266^2)+(D266^2))^(1/2)-D266)*tau^2+g*tau^2</f>
        <v>-0.72548310225900858</v>
      </c>
    </row>
    <row r="268" spans="2:4">
      <c r="B268">
        <f t="shared" si="4"/>
        <v>2.6499999999999875</v>
      </c>
      <c r="C268" s="1">
        <f>C267+'comportamento na horizontal'!C267*tau+(k/m)*(L0*C267/((C267^2)+((D267^2)))^(1/2)-C267)*tau^2</f>
        <v>-0.11837756652538245</v>
      </c>
      <c r="D268" s="1">
        <f>D267+'comportamento na vertical'!C267*tau+(k/m)*(L0*D267/((C267^2)+(D267^2))^(1/2)-D267)*tau^2+g*tau^2</f>
        <v>-0.72315749119367878</v>
      </c>
    </row>
    <row r="269" spans="2:4">
      <c r="B269">
        <f t="shared" si="4"/>
        <v>2.6599999999999873</v>
      </c>
      <c r="C269" s="1">
        <f>C268+'comportamento na horizontal'!C268*tau+(k/m)*(L0*C268/((C268^2)+((D268^2)))^(1/2)-C268)*tau^2</f>
        <v>-0.12162950849939992</v>
      </c>
      <c r="D269" s="1">
        <f>D268+'comportamento na vertical'!C268*tau+(k/m)*(L0*D268/((C268^2)+(D268^2))^(1/2)-D268)*tau^2+g*tau^2</f>
        <v>-0.72117668855356076</v>
      </c>
    </row>
    <row r="270" spans="2:4">
      <c r="B270">
        <f t="shared" si="4"/>
        <v>2.6699999999999871</v>
      </c>
      <c r="C270" s="1">
        <f>C269+'comportamento na horizontal'!C269*tau+(k/m)*(L0*C269/((C269^2)+((D269^2)))^(1/2)-C269)*tau^2</f>
        <v>-0.12477221975423555</v>
      </c>
      <c r="D270" s="1">
        <f>D269+'comportamento na vertical'!C269*tau+(k/m)*(L0*D269/((C269^2)+(D269^2))^(1/2)-D269)*tau^2+g*tau^2</f>
        <v>-0.71954822524852879</v>
      </c>
    </row>
    <row r="271" spans="2:4">
      <c r="B271">
        <f t="shared" si="4"/>
        <v>2.6799999999999868</v>
      </c>
      <c r="C271" s="1">
        <f>C270+'comportamento na horizontal'!C270*tau+(k/m)*(L0*C270/((C270^2)+((D270^2)))^(1/2)-C270)*tau^2</f>
        <v>-0.12780363159084335</v>
      </c>
      <c r="D271" s="1">
        <f>D270+'comportamento na vertical'!C270*tau+(k/m)*(L0*D270/((C270^2)+(D270^2))^(1/2)-D270)*tau^2+g*tau^2</f>
        <v>-0.71827790994298912</v>
      </c>
    </row>
    <row r="272" spans="2:4">
      <c r="B272">
        <f t="shared" si="4"/>
        <v>2.6899999999999866</v>
      </c>
      <c r="C272" s="1">
        <f>C271+'comportamento na horizontal'!C271*tau+(k/m)*(L0*C271/((C271^2)+((D271^2)))^(1/2)-C271)*tau^2</f>
        <v>-0.13072156286465386</v>
      </c>
      <c r="D272" s="1">
        <f>D271+'comportamento na vertical'!C271*tau+(k/m)*(L0*D271/((C271^2)+(D271^2))^(1/2)-D271)*tau^2+g*tau^2</f>
        <v>-0.71736981478369577</v>
      </c>
    </row>
    <row r="273" spans="2:4">
      <c r="B273">
        <f t="shared" si="4"/>
        <v>2.6999999999999864</v>
      </c>
      <c r="C273" s="1">
        <f>C272+'comportamento na horizontal'!C272*tau+(k/m)*(L0*C272/((C272^2)+((D272^2)))^(1/2)-C272)*tau^2</f>
        <v>-0.13352370027196558</v>
      </c>
      <c r="D273" s="1">
        <f>D272+'comportamento na vertical'!C272*tau+(k/m)*(L0*D272/((C272^2)+(D272^2))^(1/2)-D272)*tau^2+g*tau^2</f>
        <v>-0.71682626956747997</v>
      </c>
    </row>
    <row r="274" spans="2:4">
      <c r="B274">
        <f t="shared" si="4"/>
        <v>2.7099999999999862</v>
      </c>
      <c r="C274" s="1">
        <f>C273+'comportamento na horizontal'!C273*tau+(k/m)*(L0*C273/((C273^2)+((D273^2)))^(1/2)-C273)*tau^2</f>
        <v>-0.13620758186327067</v>
      </c>
      <c r="D274" s="1">
        <f>D273+'comportamento na vertical'!C273*tau+(k/m)*(L0*D273/((C273^2)+(D273^2))^(1/2)-D273)*tau^2+g*tau^2</f>
        <v>-0.71664786420830806</v>
      </c>
    </row>
    <row r="275" spans="2:4">
      <c r="B275">
        <f t="shared" si="4"/>
        <v>2.719999999999986</v>
      </c>
      <c r="C275" s="1">
        <f>C274+'comportamento na horizontal'!C274*tau+(k/m)*(L0*C274/((C274^2)+((D274^2)))^(1/2)-C274)*tau^2</f>
        <v>-0.13877058406419421</v>
      </c>
      <c r="D275" s="1">
        <f>D274+'comportamento na vertical'!C274*tau+(k/m)*(L0*D274/((C274^2)+(D274^2))^(1/2)-D274)*tau^2+g*tau^2</f>
        <v>-0.71683345932723974</v>
      </c>
    </row>
    <row r="276" spans="2:4">
      <c r="B276">
        <f t="shared" si="4"/>
        <v>2.7299999999999858</v>
      </c>
      <c r="C276" s="1">
        <f>C275+'comportamento na horizontal'!C275*tau+(k/m)*(L0*C275/((C275^2)+((D275^2)))^(1/2)-C275)*tau^2</f>
        <v>-0.14120991242812592</v>
      </c>
      <c r="D276" s="1">
        <f>D275+'comportamento na vertical'!C275*tau+(k/m)*(L0*D275/((C275^2)+(D275^2))^(1/2)-D275)*tau^2+g*tau^2</f>
        <v>-0.71738020475769471</v>
      </c>
    </row>
    <row r="277" spans="2:4">
      <c r="B277">
        <f t="shared" si="4"/>
        <v>2.7399999999999856</v>
      </c>
      <c r="C277" s="1">
        <f>C276+'comportamento na horizontal'!C276*tau+(k/m)*(L0*C276/((C276^2)+((D276^2)))^(1/2)-C276)*tau^2</f>
        <v>-0.14352259628453068</v>
      </c>
      <c r="D277" s="1">
        <f>D276+'comportamento na vertical'!C276*tau+(k/m)*(L0*D276/((C276^2)+(D276^2))^(1/2)-D276)*tau^2+g*tau^2</f>
        <v>-0.71828356573178309</v>
      </c>
    </row>
    <row r="278" spans="2:4">
      <c r="B278">
        <f t="shared" si="4"/>
        <v>2.7499999999999853</v>
      </c>
      <c r="C278" s="1">
        <f>C277+'comportamento na horizontal'!C277*tau+(k/m)*(L0*C277/((C277^2)+((D277^2)))^(1/2)-C277)*tau^2</f>
        <v>-0.14570548738476727</v>
      </c>
      <c r="D278" s="1">
        <f>D277+'comportamento na vertical'!C277*tau+(k/m)*(L0*D277/((C277^2)+(D277^2))^(1/2)-D277)*tau^2+g*tau^2</f>
        <v>-0.71953735649100603</v>
      </c>
    </row>
    <row r="279" spans="2:4">
      <c r="B279">
        <f t="shared" si="4"/>
        <v>2.7599999999999851</v>
      </c>
      <c r="C279" s="1">
        <f>C278+'comportamento na horizontal'!C278*tau+(k/m)*(L0*C278/((C278^2)+((D278^2)))^(1/2)-C278)*tau^2</f>
        <v>-0.14775526258445607</v>
      </c>
      <c r="D279" s="1">
        <f>D278+'comportamento na vertical'!C278*tau+(k/m)*(L0*D278/((C278^2)+(D278^2))^(1/2)-D278)*tau^2+g*tau^2</f>
        <v>-0.72113378104593384</v>
      </c>
    </row>
    <row r="280" spans="2:4">
      <c r="B280">
        <f t="shared" si="4"/>
        <v>2.7699999999999849</v>
      </c>
      <c r="C280" s="1">
        <f>C279+'comportamento na horizontal'!C279*tau+(k/m)*(L0*C279/((C279^2)+((D279^2)))^(1/2)-C279)*tau^2</f>
        <v>-0.14966843053941553</v>
      </c>
      <c r="D280" s="1">
        <f>D279+'comportamento na vertical'!C279*tau+(k/m)*(L0*D279/((C279^2)+(D279^2))^(1/2)-D279)*tau^2+g*tau^2</f>
        <v>-0.72306348079399652</v>
      </c>
    </row>
    <row r="281" spans="2:4">
      <c r="B281">
        <f t="shared" si="4"/>
        <v>2.7799999999999847</v>
      </c>
      <c r="C281" s="1">
        <f>C280+'comportamento na horizontal'!C280*tau+(k/m)*(L0*C280/((C280^2)+((D280^2)))^(1/2)-C280)*tau^2</f>
        <v>-0.15144134233224008</v>
      </c>
      <c r="D281" s="1">
        <f>D280+'comportamento na vertical'!C280*tau+(k/m)*(L0*D280/((C280^2)+(D280^2))^(1/2)-D280)*tau^2+g*tau^2</f>
        <v>-0.72531558869165635</v>
      </c>
    </row>
    <row r="282" spans="2:4">
      <c r="B282">
        <f t="shared" si="4"/>
        <v>2.7899999999999845</v>
      </c>
      <c r="C282" s="1">
        <f>C281+'comportamento na horizontal'!C281*tau+(k/m)*(L0*C281/((C281^2)+((D281^2)))^(1/2)-C281)*tau^2</f>
        <v>-0.15307020588989043</v>
      </c>
      <c r="D282" s="1">
        <f>D281+'comportamento na vertical'!C281*tau+(k/m)*(L0*D281/((C281^2)+(D281^2))^(1/2)-D281)*tau^2+g*tau^2</f>
        <v>-0.7278777896663694</v>
      </c>
    </row>
    <row r="283" spans="2:4">
      <c r="B283">
        <f t="shared" si="4"/>
        <v>2.7999999999999843</v>
      </c>
      <c r="C283" s="1">
        <f>C282+'comportamento na horizontal'!C282*tau+(k/m)*(L0*C282/((C282^2)+((D282^2)))^(1/2)-C282)*tau^2</f>
        <v>-0.15455110400022701</v>
      </c>
      <c r="D283" s="1">
        <f>D282+'comportamento na vertical'!C282*tau+(k/m)*(L0*D282/((C282^2)+(D282^2))^(1/2)-D282)*tau^2+g*tau^2</f>
        <v>-0.73073638694425858</v>
      </c>
    </row>
    <row r="284" spans="2:4">
      <c r="B284">
        <f t="shared" si="4"/>
        <v>2.8099999999999841</v>
      </c>
      <c r="C284" s="1">
        <f>C283+'comportamento na horizontal'!C283*tau+(k/m)*(L0*C283/((C283^2)+((D283^2)))^(1/2)-C283)*tau^2</f>
        <v>-0.15588001568806151</v>
      </c>
      <c r="D284" s="1">
        <f>D283+'comportamento na vertical'!C283*tau+(k/m)*(L0*D283/((C283^2)+(D283^2))^(1/2)-D283)*tau^2+g*tau^2</f>
        <v>-0.73387637396075733</v>
      </c>
    </row>
    <row r="285" spans="2:4">
      <c r="B285">
        <f t="shared" si="4"/>
        <v>2.8199999999999839</v>
      </c>
      <c r="C285" s="1">
        <f>C284+'comportamento na horizontal'!C284*tau+(k/m)*(L0*C284/((C284^2)+((D284^2)))^(1/2)-C284)*tau^2</f>
        <v>-0.15705284066966155</v>
      </c>
      <c r="D285" s="1">
        <f>D284+'comportamento na vertical'!C284*tau+(k/m)*(L0*D284/((C284^2)+(D284^2))^(1/2)-D284)*tau^2+g*tau^2</f>
        <v>-0.73728151151313981</v>
      </c>
    </row>
    <row r="286" spans="2:4">
      <c r="B286">
        <f t="shared" si="4"/>
        <v>2.8299999999999836</v>
      </c>
      <c r="C286" s="1">
        <f>C285+'comportamento na horizontal'!C285*tau+(k/m)*(L0*C285/((C285^2)+((D285^2)))^(1/2)-C285)*tau^2</f>
        <v>-0.15806542656914996</v>
      </c>
      <c r="D286" s="1">
        <f>D285+'comportamento na vertical'!C285*tau+(k/m)*(L0*D285/((C285^2)+(D285^2))^(1/2)-D285)*tau^2+g*tau^2</f>
        <v>-0.74093440980541725</v>
      </c>
    </row>
    <row r="287" spans="2:4">
      <c r="B287">
        <f t="shared" si="4"/>
        <v>2.8399999999999834</v>
      </c>
      <c r="C287" s="1">
        <f>C286+'comportamento na horizontal'!C286*tau+(k/m)*(L0*C286/((C286^2)+((D286^2)))^(1/2)-C286)*tau^2</f>
        <v>-0.15891359855113243</v>
      </c>
      <c r="D287" s="1">
        <f>D286+'comportamento na vertical'!C286*tau+(k/m)*(L0*D286/((C286^2)+(D286^2))^(1/2)-D286)*tau^2+g*tau^2</f>
        <v>-0.74481661502726693</v>
      </c>
    </row>
    <row r="288" spans="2:4">
      <c r="B288">
        <f t="shared" si="4"/>
        <v>2.8499999999999832</v>
      </c>
      <c r="C288" s="1">
        <f>C287+'comportamento na horizontal'!C287*tau+(k/m)*(L0*C287/((C287^2)+((D287^2)))^(1/2)-C287)*tau^2</f>
        <v>-0.15959319100122785</v>
      </c>
      <c r="D288" s="1">
        <f>D287+'comportamento na vertical'!C287*tau+(k/m)*(L0*D287/((C287^2)+(D287^2))^(1/2)-D287)*tau^2+g*tau^2</f>
        <v>-0.74890870009925037</v>
      </c>
    </row>
    <row r="289" spans="2:4">
      <c r="B289">
        <f t="shared" si="4"/>
        <v>2.859999999999983</v>
      </c>
      <c r="C289" s="1">
        <f>C288+'comportamento na horizontal'!C288*tau+(k/m)*(L0*C288/((C288^2)+((D288^2)))^(1/2)-C288)*tau^2</f>
        <v>-0.16010008086986807</v>
      </c>
      <c r="D289" s="1">
        <f>D288+'comportamento na vertical'!C288*tau+(k/m)*(L0*D288/((C288^2)+(D288^2))^(1/2)-D288)*tau^2+g*tau^2</f>
        <v>-0.75319035920650457</v>
      </c>
    </row>
    <row r="290" spans="2:4">
      <c r="B290">
        <f t="shared" si="4"/>
        <v>2.8699999999999828</v>
      </c>
      <c r="C290" s="1">
        <f>C289+'comportamento na horizontal'!C289*tau+(k/m)*(L0*C289/((C289^2)+((D289^2)))^(1/2)-C289)*tau^2</f>
        <v>-0.16043022228454984</v>
      </c>
      <c r="D290" s="1">
        <f>D289+'comportamento na vertical'!C289*tau+(k/m)*(L0*D289/((C289^2)+(D289^2))^(1/2)-D289)*tau^2+g*tau^2</f>
        <v>-0.75764050573236053</v>
      </c>
    </row>
    <row r="291" spans="2:4">
      <c r="B291">
        <f t="shared" si="4"/>
        <v>2.8799999999999826</v>
      </c>
      <c r="C291" s="1">
        <f>C290+'comportamento na horizontal'!C290*tau+(k/m)*(L0*C290/((C290^2)+((D290^2)))^(1/2)-C290)*tau^2</f>
        <v>-0.1605796820313192</v>
      </c>
      <c r="D291" s="1">
        <f>D290+'comportamento na vertical'!C290*tau+(k/m)*(L0*D290/((C290^2)+(D290^2))^(1/2)-D290)*tau^2+g*tau^2</f>
        <v>-0.76223737319206319</v>
      </c>
    </row>
    <row r="292" spans="2:4">
      <c r="B292">
        <f t="shared" si="4"/>
        <v>2.8899999999999824</v>
      </c>
      <c r="C292" s="1">
        <f>C291+'comportamento na horizontal'!C291*tau+(k/m)*(L0*C291/((C291^2)+((D291^2)))^(1/2)-C291)*tau^2</f>
        <v>-0.16054467550722898</v>
      </c>
      <c r="D292" s="1">
        <f>D291+'comportamento na vertical'!C291*tau+(k/m)*(L0*D291/((C291^2)+(D291^2))^(1/2)-D291)*tau^2+g*tau^2</f>
        <v>-0.76695861875512317</v>
      </c>
    </row>
    <row r="293" spans="2:4">
      <c r="B293">
        <f t="shared" si="4"/>
        <v>2.8999999999999821</v>
      </c>
      <c r="C293" s="1">
        <f>C292+'comportamento na horizontal'!C292*tau+(k/m)*(L0*C292/((C292^2)+((D292^2)))^(1/2)-C292)*tau^2</f>
        <v>-0.16032160275134863</v>
      </c>
      <c r="D293" s="1">
        <f>D292+'comportamento na vertical'!C292*tau+(k/m)*(L0*D292/((C292^2)+(D292^2))^(1/2)-D292)*tau^2+g*tau^2</f>
        <v>-0.77178142893306345</v>
      </c>
    </row>
    <row r="294" spans="2:4">
      <c r="B294">
        <f t="shared" si="4"/>
        <v>2.9099999999999819</v>
      </c>
      <c r="C294" s="1">
        <f>C293+'comportamento na horizontal'!C293*tau+(k/m)*(L0*C293/((C293^2)+((D293^2)))^(1/2)-C293)*tau^2</f>
        <v>-0.1599070841721085</v>
      </c>
      <c r="D294" s="1">
        <f>D293+'comportamento na vertical'!C293*tau+(k/m)*(L0*D293/((C293^2)+(D293^2))^(1/2)-D293)*tau^2+g*tau^2</f>
        <v>-0.77668262699772528</v>
      </c>
    </row>
    <row r="295" spans="2:4">
      <c r="B295">
        <f t="shared" si="4"/>
        <v>2.9199999999999817</v>
      </c>
      <c r="C295" s="1">
        <f>C294+'comportamento na horizontal'!C294*tau+(k/m)*(L0*C294/((C294^2)+((D294^2)))^(1/2)-C294)*tau^2</f>
        <v>-0.15929799560279428</v>
      </c>
      <c r="D295" s="1">
        <f>D294+'comportamento na vertical'!C294*tau+(k/m)*(L0*D294/((C294^2)+(D294^2))^(1/2)-D294)*tau^2+g*tau^2</f>
        <v>-0.78163878168417744</v>
      </c>
    </row>
    <row r="296" spans="2:4">
      <c r="B296">
        <f t="shared" si="4"/>
        <v>2.9299999999999815</v>
      </c>
      <c r="C296" s="1">
        <f>C295+'comportamento na horizontal'!C295*tau+(k/m)*(L0*C295/((C295^2)+((D295^2)))^(1/2)-C295)*tau^2</f>
        <v>-0.15849150233434151</v>
      </c>
      <c r="D296" s="1">
        <f>D295+'comportamento na vertical'!C295*tau+(k/m)*(L0*D295/((C295^2)+(D295^2))^(1/2)-D295)*tau^2+g*tau^2</f>
        <v>-0.78662631672196726</v>
      </c>
    </row>
    <row r="297" spans="2:4">
      <c r="B297">
        <f t="shared" si="4"/>
        <v>2.9399999999999813</v>
      </c>
      <c r="C297" s="1">
        <f>C296+'comportamento na horizontal'!C296*tau+(k/m)*(L0*C296/((C296^2)+((D296^2)))^(1/2)-C296)*tau^2</f>
        <v>-0.15748509179470124</v>
      </c>
      <c r="D297" s="1">
        <f>D296+'comportamento na vertical'!C296*tau+(k/m)*(L0*D296/((C296^2)+(D296^2))^(1/2)-D296)*tau^2+g*tau^2</f>
        <v>-0.79162162072927833</v>
      </c>
    </row>
    <row r="298" spans="2:4">
      <c r="B298">
        <f t="shared" si="4"/>
        <v>2.9499999999999811</v>
      </c>
      <c r="C298" s="1">
        <f>C297+'comportamento na horizontal'!C297*tau+(k/m)*(L0*C297/((C297^2)+((D297^2)))^(1/2)-C297)*tau^2</f>
        <v>-0.15627660456646672</v>
      </c>
      <c r="D298" s="1">
        <f>D297+'comportamento na vertical'!C297*tau+(k/m)*(L0*D297/((C297^2)+(D297^2))^(1/2)-D297)*tau^2+g*tau^2</f>
        <v>-0.79660115699683964</v>
      </c>
    </row>
    <row r="299" spans="2:4">
      <c r="B299">
        <f t="shared" si="4"/>
        <v>2.9599999999999809</v>
      </c>
      <c r="C299" s="1">
        <f>C298+'comportamento na horizontal'!C298*tau+(k/m)*(L0*C298/((C298^2)+((D298^2)))^(1/2)-C298)*tau^2</f>
        <v>-0.1548642634587136</v>
      </c>
      <c r="D299" s="1">
        <f>D298+'comportamento na vertical'!C298*tau+(k/m)*(L0*D298/((C298^2)+(D298^2))^(1/2)-D298)*tau^2+g*tau^2</f>
        <v>-0.80154157268244763</v>
      </c>
    </row>
    <row r="300" spans="2:4">
      <c r="B300">
        <f t="shared" si="4"/>
        <v>2.9699999999999807</v>
      </c>
      <c r="C300" s="1">
        <f>C299+'comportamento na horizontal'!C299*tau+(k/m)*(L0*C299/((C299^2)+((D299^2)))^(1/2)-C299)*tau^2</f>
        <v>-0.15324670037469817</v>
      </c>
      <c r="D300" s="1">
        <f>D299+'comportamento na vertical'!C299*tau+(k/m)*(L0*D299/((C299^2)+(D299^2))^(1/2)-D299)*tau^2+g*tau^2</f>
        <v>-0.80641980693298132</v>
      </c>
    </row>
    <row r="301" spans="2:4">
      <c r="B301">
        <f t="shared" si="4"/>
        <v>2.9799999999999804</v>
      </c>
      <c r="C301" s="1">
        <f>C300+'comportamento na horizontal'!C300*tau+(k/m)*(L0*C300/((C300^2)+((D300^2)))^(1/2)-C300)*tau^2</f>
        <v>-0.15142298074380534</v>
      </c>
      <c r="D301" s="1">
        <f>D300+'comportamento na vertical'!C300*tau+(k/m)*(L0*D300/((C300^2)+(D300^2))^(1/2)-D300)*tau^2+g*tau^2</f>
        <v>-0.81121319744903742</v>
      </c>
    </row>
    <row r="302" spans="2:4">
      <c r="B302">
        <f t="shared" si="4"/>
        <v>2.9899999999999802</v>
      </c>
      <c r="C302" s="1">
        <f>C301+'comportamento na horizontal'!C301*tau+(k/m)*(L0*C301/((C301^2)+((D301^2)))^(1/2)-C301)*tau^2</f>
        <v>-0.14939262531360881</v>
      </c>
      <c r="D302" s="1">
        <f>D301+'comportamento na vertical'!C301*tau+(k/m)*(L0*D301/((C301^2)+(D301^2))^(1/2)-D301)*tau^2+g*tau^2</f>
        <v>-0.81589958500796522</v>
      </c>
    </row>
    <row r="303" spans="2:4">
      <c r="B303">
        <f t="shared" si="4"/>
        <v>2.99999999999998</v>
      </c>
      <c r="C303" s="1">
        <f>C302+'comportamento na horizontal'!C302*tau+(k/m)*(L0*C302/((C302^2)+((D302^2)))^(1/2)-C302)*tau^2</f>
        <v>-0.14715562912581123</v>
      </c>
      <c r="D303" s="1">
        <f>D302+'comportamento na vertical'!C302*tau+(k/m)*(L0*D302/((C302^2)+(D302^2))^(1/2)-D302)*tau^2+g*tau^2</f>
        <v>-0.82045741546430184</v>
      </c>
    </row>
    <row r="304" spans="2:4">
      <c r="B304">
        <f t="shared" si="4"/>
        <v>3.0099999999999798</v>
      </c>
      <c r="C304" s="1">
        <f>C303+'comportamento na horizontal'!C303*tau+(k/m)*(L0*C303/((C303^2)+((D303^2)))^(1/2)-C303)*tau^2</f>
        <v>-0.14471247752791883</v>
      </c>
      <c r="D304" s="1">
        <f>D303+'comportamento na vertical'!C303*tau+(k/m)*(L0*D303/((C303^2)+(D303^2))^(1/2)-D303)*tau^2+g*tau^2</f>
        <v>-0.82486583875249131</v>
      </c>
    </row>
    <row r="305" spans="2:4">
      <c r="B305">
        <f t="shared" si="4"/>
        <v>3.0199999999999796</v>
      </c>
      <c r="C305" s="1">
        <f>C304+'comportamento na horizontal'!C304*tau+(k/m)*(L0*C304/((C304^2)+((D304^2)))^(1/2)-C304)*tau^2</f>
        <v>-0.14206415910055945</v>
      </c>
      <c r="D305" s="1">
        <f>D304+'comportamento na vertical'!C304*tau+(k/m)*(L0*D304/((C304^2)+(D304^2))^(1/2)-D304)*tau^2+g*tau^2</f>
        <v>-0.82910480442539125</v>
      </c>
    </row>
    <row r="306" spans="2:4">
      <c r="B306">
        <f t="shared" si="4"/>
        <v>3.0299999999999794</v>
      </c>
      <c r="C306" s="1">
        <f>C305+'comportamento na horizontal'!C305*tau+(k/m)*(L0*C305/((C305^2)+((D305^2)))^(1/2)-C305)*tau^2</f>
        <v>-0.13921217540819239</v>
      </c>
      <c r="D306" s="1">
        <f>D305+'comportamento na vertical'!C305*tau+(k/m)*(L0*D305/((C305^2)+(D305^2))^(1/2)-D305)*tau^2+g*tau^2</f>
        <v>-0.83315515327345979</v>
      </c>
    </row>
    <row r="307" spans="2:4">
      <c r="B307">
        <f t="shared" si="4"/>
        <v>3.0399999999999792</v>
      </c>
      <c r="C307" s="1">
        <f>C306+'comportamento na horizontal'!C306*tau+(k/m)*(L0*C306/((C306^2)+((D306^2)))^(1/2)-C306)*tau^2</f>
        <v>-0.13615854750842574</v>
      </c>
      <c r="D307" s="1">
        <f>D306+'comportamento na vertical'!C306*tau+(k/m)*(L0*D306/((C306^2)+(D306^2))^(1/2)-D306)*tau^2+g*tau^2</f>
        <v>-0.83699870458366843</v>
      </c>
    </row>
    <row r="308" spans="2:4">
      <c r="B308">
        <f t="shared" si="4"/>
        <v>3.049999999999979</v>
      </c>
      <c r="C308" s="1">
        <f>C307+'comportamento na horizontal'!C307*tau+(k/m)*(L0*C307/((C307^2)+((D307^2)))^(1/2)-C307)*tau^2</f>
        <v>-0.13290581918212735</v>
      </c>
      <c r="D308" s="1">
        <f>D307+'comportamento na vertical'!C307*tau+(k/m)*(L0*D307/((C307^2)+(D307^2))^(1/2)-D307)*tau^2+g*tau^2</f>
        <v>-0.8406183386140692</v>
      </c>
    </row>
    <row r="309" spans="2:4">
      <c r="B309">
        <f t="shared" si="4"/>
        <v>3.0599999999999787</v>
      </c>
      <c r="C309" s="1">
        <f>C308+'comportamento na horizontal'!C308*tau+(k/m)*(L0*C308/((C308^2)+((D308^2)))^(1/2)-C308)*tau^2</f>
        <v>-0.12945705687287642</v>
      </c>
      <c r="D309" s="1">
        <f>D308+'comportamento na vertical'!C308*tau+(k/m)*(L0*D308/((C308^2)+(D308^2))^(1/2)-D308)*tau^2+g*tau^2</f>
        <v>-0.84399807387949832</v>
      </c>
    </row>
    <row r="310" spans="2:4">
      <c r="B310">
        <f t="shared" si="4"/>
        <v>3.0699999999999785</v>
      </c>
      <c r="C310" s="1">
        <f>C309+'comportamento na horizontal'!C309*tau+(k/m)*(L0*C309/((C309^2)+((D309^2)))^(1/2)-C309)*tau^2</f>
        <v>-0.12581584634996368</v>
      </c>
      <c r="D310" s="1">
        <f>D309+'comportamento na vertical'!C309*tau+(k/m)*(L0*D309/((C309^2)+(D309^2))^(1/2)-D309)*tau^2+g*tau^2</f>
        <v>-0.84712313886602864</v>
      </c>
    </row>
    <row r="311" spans="2:4">
      <c r="B311">
        <f t="shared" si="4"/>
        <v>3.0799999999999783</v>
      </c>
      <c r="C311" s="1">
        <f>C310+'comportamento na horizontal'!C310*tau+(k/m)*(L0*C310/((C310^2)+((D310^2)))^(1/2)-C310)*tau^2</f>
        <v>-0.12198628613403331</v>
      </c>
      <c r="D311" s="1">
        <f>D310+'comportamento na vertical'!C310*tau+(k/m)*(L0*D310/((C310^2)+(D310^2))^(1/2)-D310)*tau^2+g*tau^2</f>
        <v>-0.84998003781638465</v>
      </c>
    </row>
    <row r="312" spans="2:4">
      <c r="B312">
        <f t="shared" si="4"/>
        <v>3.0899999999999781</v>
      </c>
      <c r="C312" s="1">
        <f>C311+'comportamento na horizontal'!C311*tau+(k/m)*(L0*C311/((C311^2)+((D311^2)))^(1/2)-C311)*tau^2</f>
        <v>-0.11797297774849966</v>
      </c>
      <c r="D312" s="1">
        <f>D311+'comportamento na vertical'!C311*tau+(k/m)*(L0*D311/((C311^2)+(D311^2))^(1/2)-D311)*tau^2+g*tau^2</f>
        <v>-0.85255661025547624</v>
      </c>
    </row>
    <row r="313" spans="2:4">
      <c r="B313">
        <f t="shared" si="4"/>
        <v>3.0999999999999779</v>
      </c>
      <c r="C313" s="1">
        <f>C312+'comportamento na horizontal'!C312*tau+(k/m)*(L0*C312/((C312^2)+((D312^2)))^(1/2)-C312)*tau^2</f>
        <v>-0.11378101288300949</v>
      </c>
      <c r="D313" s="1">
        <f>D312+'comportamento na vertical'!C312*tau+(k/m)*(L0*D312/((C312^2)+(D312^2))^(1/2)-D312)*tau^2+g*tau^2</f>
        <v>-0.8548420839543408</v>
      </c>
    </row>
    <row r="314" spans="2:4">
      <c r="B314">
        <f t="shared" si="4"/>
        <v>3.1099999999999777</v>
      </c>
      <c r="C314" s="1">
        <f>C313+'comportamento na horizontal'!C313*tau+(k/m)*(L0*C313/((C313^2)+((D313^2)))^(1/2)-C313)*tau^2</f>
        <v>-0.1094159575774017</v>
      </c>
      <c r="D314" s="1">
        <f>D313+'comportamento na vertical'!C313*tau+(k/m)*(L0*D313/((C313^2)+(D313^2))^(1/2)-D313)*tau^2+g*tau^2</f>
        <v>-0.85682712106195402</v>
      </c>
    </row>
    <row r="315" spans="2:4">
      <c r="B315">
        <f t="shared" si="4"/>
        <v>3.1199999999999775</v>
      </c>
      <c r="C315" s="1">
        <f>C314+'comportamento na horizontal'!C314*tau+(k/m)*(L0*C314/((C314^2)+((D314^2)))^(1/2)-C314)*tau^2</f>
        <v>-0.10488383355579149</v>
      </c>
      <c r="D315" s="1">
        <f>D314+'comportamento na vertical'!C314*tau+(k/m)*(L0*D314/((C314^2)+(D314^2))^(1/2)-D314)*tau^2+g*tau^2</f>
        <v>-0.85850385716739741</v>
      </c>
    </row>
    <row r="316" spans="2:4">
      <c r="B316">
        <f t="shared" si="4"/>
        <v>3.1299999999999772</v>
      </c>
      <c r="C316" s="1">
        <f>C315+'comportamento na horizontal'!C315*tau+(k/m)*(L0*C315/((C315^2)+((D315^2)))^(1/2)-C315)*tau^2</f>
        <v>-0.10019109686052616</v>
      </c>
      <c r="D316" s="1">
        <f>D315+'comportamento na vertical'!C315*tau+(k/m)*(L0*D315/((C315^2)+(D315^2))^(1/2)-D315)*tau^2+g*tau^2</f>
        <v>-0.85986593308958625</v>
      </c>
    </row>
    <row r="317" spans="2:4">
      <c r="B317">
        <f t="shared" si="4"/>
        <v>3.139999999999977</v>
      </c>
      <c r="C317" s="1">
        <f>C316+'comportamento na horizontal'!C316*tau+(k/m)*(L0*C316/((C316^2)+((D316^2)))^(1/2)-C316)*tau^2</f>
        <v>-9.5344613954777058E-2</v>
      </c>
      <c r="D317" s="1">
        <f>D316+'comportamento na vertical'!C316*tau+(k/m)*(L0*D316/((C316^2)+(D316^2))^(1/2)-D316)*tau^2+g*tau^2</f>
        <v>-0.86090851922796086</v>
      </c>
    </row>
    <row r="318" spans="2:4">
      <c r="B318">
        <f t="shared" si="4"/>
        <v>3.1499999999999768</v>
      </c>
      <c r="C318" s="1">
        <f>C317+'comportamento na horizontal'!C317*tau+(k/m)*(L0*C317/((C317^2)+((D317^2)))^(1/2)-C317)*tau^2</f>
        <v>-9.0351635480395459E-2</v>
      </c>
      <c r="D318" s="1">
        <f>D317+'comportamento na vertical'!C317*tau+(k/m)*(L0*D317/((C317^2)+(D317^2))^(1/2)-D317)*tau^2+g*tau^2</f>
        <v>-0.86162833234504377</v>
      </c>
    </row>
    <row r="319" spans="2:4">
      <c r="B319">
        <f t="shared" si="4"/>
        <v>3.1599999999999766</v>
      </c>
      <c r="C319" s="1">
        <f>C318+'comportamento na horizontal'!C318*tau+(k/m)*(L0*C318/((C318^2)+((D318^2)))^(1/2)-C318)*tau^2</f>
        <v>-8.521976787431787E-2</v>
      </c>
      <c r="D319" s="1">
        <f>D318+'comportamento na vertical'!C318*tau+(k/m)*(L0*D318/((C318^2)+(D318^2))^(1/2)-D318)*tau^2+g*tau^2</f>
        <v>-0.86202364469036108</v>
      </c>
    </row>
    <row r="320" spans="2:4">
      <c r="B320">
        <f t="shared" si="4"/>
        <v>3.1699999999999764</v>
      </c>
      <c r="C320" s="1">
        <f>C319+'comportamento na horizontal'!C319*tau+(k/m)*(L0*C319/((C319^2)+((D319^2)))^(1/2)-C319)*tau^2</f>
        <v>-7.9956943062200705E-2</v>
      </c>
      <c r="D320" s="1">
        <f>D319+'comportamento na vertical'!C319*tau+(k/m)*(L0*D319/((C319^2)+(D319^2))^(1/2)-D319)*tau^2+g*tau^2</f>
        <v>-0.86209428541470901</v>
      </c>
    </row>
    <row r="321" spans="2:4">
      <c r="B321">
        <f t="shared" si="4"/>
        <v>3.1799999999999762</v>
      </c>
      <c r="C321" s="1">
        <f>C320+'comportamento na horizontal'!C320*tau+(k/m)*(L0*C320/((C320^2)+((D320^2)))^(1/2)-C320)*tau^2</f>
        <v>-7.4571386462035233E-2</v>
      </c>
      <c r="D321" s="1">
        <f>D320+'comportamento na vertical'!C320*tau+(k/m)*(L0*D320/((C320^2)+(D320^2))^(1/2)-D320)*tau^2+g*tau^2</f>
        <v>-0.8618416342639178</v>
      </c>
    </row>
    <row r="322" spans="2:4">
      <c r="B322">
        <f t="shared" si="4"/>
        <v>3.189999999999976</v>
      </c>
      <c r="C322" s="1">
        <f>C321+'comportamento na horizontal'!C321*tau+(k/m)*(L0*C321/((C321^2)+((D321^2)))^(1/2)-C321)*tau^2</f>
        <v>-6.9071583543173762E-2</v>
      </c>
      <c r="D322" s="1">
        <f>D321+'comportamento na vertical'!C321*tau+(k/m)*(L0*D321/((C321^2)+(D321^2))^(1/2)-D321)*tau^2+g*tau^2</f>
        <v>-0.86126860758190682</v>
      </c>
    </row>
    <row r="323" spans="2:4">
      <c r="B323">
        <f t="shared" si="4"/>
        <v>3.1999999999999758</v>
      </c>
      <c r="C323" s="1">
        <f>C322+'comportamento na horizontal'!C322*tau+(k/m)*(L0*C322/((C322^2)+((D322^2)))^(1/2)-C322)*tau^2</f>
        <v>-6.3466245197415103E-2</v>
      </c>
      <c r="D323" s="1">
        <f>D322+'comportamento na vertical'!C322*tau+(k/m)*(L0*D322/((C322^2)+(D322^2))^(1/2)-D322)*tau^2+g*tau^2</f>
        <v>-0.86037963669373063</v>
      </c>
    </row>
    <row r="324" spans="2:4">
      <c r="B324">
        <f t="shared" ref="B324:B387" si="5">B323+tau</f>
        <v>3.2099999999999755</v>
      </c>
      <c r="C324" s="1">
        <f>C323+'comportamento na horizontal'!C323*tau+(k/m)*(L0*C323/((C323^2)+((D323^2)))^(1/2)-C323)*tau^2</f>
        <v>-5.7764272188472729E-2</v>
      </c>
      <c r="D324" s="1">
        <f>D323+'comportamento na vertical'!C323*tau+(k/m)*(L0*D323/((C323^2)+(D323^2))^(1/2)-D323)*tau^2+g*tau^2</f>
        <v>-0.85918063878026874</v>
      </c>
    </row>
    <row r="325" spans="2:4">
      <c r="B325">
        <f t="shared" si="5"/>
        <v>3.2199999999999753</v>
      </c>
      <c r="C325" s="1">
        <f>C324+'comportamento na horizontal'!C324*tau+(k/m)*(L0*C324/((C324^2)+((D324^2)))^(1/2)-C324)*tau^2</f>
        <v>-5.1974718954196177E-2</v>
      </c>
      <c r="D325" s="1">
        <f>D324+'comportamento na vertical'!C324*tau+(k/m)*(L0*D324/((C324^2)+(D324^2))^(1/2)-D324)*tau^2+g*tau^2</f>
        <v>-0.85767898039699908</v>
      </c>
    </row>
    <row r="326" spans="2:4">
      <c r="B326">
        <f t="shared" si="5"/>
        <v>3.2299999999999751</v>
      </c>
      <c r="C326" s="1">
        <f>C325+'comportamento na horizontal'!C325*tau+(k/m)*(L0*C325/((C325^2)+((D325^2)))^(1/2)-C325)*tau^2</f>
        <v>-4.6106757042243852E-2</v>
      </c>
      <c r="D326" s="1">
        <f>D325+'comportamento na vertical'!C325*tau+(k/m)*(L0*D325/((C325^2)+(D325^2))^(1/2)-D325)*tau^2+g*tau^2</f>
        <v>-0.85588343382969712</v>
      </c>
    </row>
    <row r="327" spans="2:4">
      <c r="B327">
        <f t="shared" si="5"/>
        <v>3.2399999999999749</v>
      </c>
      <c r="C327" s="1">
        <f>C326+'comportamento na horizontal'!C326*tau+(k/m)*(L0*C326/((C326^2)+((D326^2)))^(1/2)-C326)*tau^2</f>
        <v>-4.016963846441364E-2</v>
      </c>
      <c r="D327" s="1">
        <f>D326+'comportamento na vertical'!C326*tau+(k/m)*(L0*D326/((C326^2)+(D326^2))^(1/2)-D326)*tau^2+g*tau^2</f>
        <v>-0.85380412651970061</v>
      </c>
    </row>
    <row r="328" spans="2:4">
      <c r="B328">
        <f t="shared" si="5"/>
        <v>3.2499999999999747</v>
      </c>
      <c r="C328" s="1">
        <f>C327+'comportamento na horizontal'!C327*tau+(k/m)*(L0*C327/((C327^2)+((D327^2)))^(1/2)-C327)*tau^2</f>
        <v>-3.4172659257422119E-2</v>
      </c>
      <c r="D328" s="1">
        <f>D327+'comportamento na vertical'!C327*tau+(k/m)*(L0*D327/((C327^2)+(D327^2))^(1/2)-D327)*tau^2+g*tau^2</f>
        <v>-0.85145248383035366</v>
      </c>
    </row>
    <row r="329" spans="2:4">
      <c r="B329">
        <f t="shared" si="5"/>
        <v>3.2599999999999745</v>
      </c>
      <c r="C329" s="1">
        <f>C328+'comportamento na horizontal'!C328*tau+(k/m)*(L0*C328/((C328^2)+((D328^2)))^(1/2)-C328)*tau^2</f>
        <v>-2.8125123538473417E-2</v>
      </c>
      <c r="D329" s="1">
        <f>D328+'comportamento na vertical'!C328*tau+(k/m)*(L0*D328/((C328^2)+(D328^2))^(1/2)-D328)*tau^2+g*tau^2</f>
        <v>-0.84884116546416022</v>
      </c>
    </row>
    <row r="330" spans="2:4">
      <c r="B330">
        <f t="shared" si="5"/>
        <v>3.2699999999999743</v>
      </c>
      <c r="C330" s="1">
        <f>C329+'comportamento na horizontal'!C329*tau+(k/m)*(L0*C329/((C329^2)+((D329^2)))^(1/2)-C329)*tau^2</f>
        <v>-2.2036308342361088E-2</v>
      </c>
      <c r="D330" s="1">
        <f>D329+'comportamento na vertical'!C329*tau+(k/m)*(L0*D329/((C329^2)+(D329^2))^(1/2)-D329)*tau^2+g*tau^2</f>
        <v>-0.84598399587681949</v>
      </c>
    </row>
    <row r="331" spans="2:4">
      <c r="B331">
        <f t="shared" si="5"/>
        <v>3.279999999999974</v>
      </c>
      <c r="C331" s="1">
        <f>C330+'comportamento na horizontal'!C330*tau+(k/m)*(L0*C330/((C330^2)+((D330^2)))^(1/2)-C330)*tau^2</f>
        <v>-1.5915429522984973E-2</v>
      </c>
      <c r="D331" s="1">
        <f>D330+'comportamento na vertical'!C330*tau+(k/m)*(L0*D330/((C330^2)+(D330^2))^(1/2)-D330)*tau^2+g*tau^2</f>
        <v>-0.84289588906943447</v>
      </c>
    </row>
    <row r="332" spans="2:4">
      <c r="B332">
        <f t="shared" si="5"/>
        <v>3.2899999999999738</v>
      </c>
      <c r="C332" s="1">
        <f>C331+'comportamento na horizontal'!C331*tau+(k/m)*(L0*C331/((C331^2)+((D331^2)))^(1/2)-C331)*tau^2</f>
        <v>-9.7716089959250553E-3</v>
      </c>
      <c r="D332" s="1">
        <f>D331+'comportamento na vertical'!C331*tau+(k/m)*(L0*D331/((C331^2)+(D331^2))^(1/2)-D331)*tau^2+g*tau^2</f>
        <v>-0.83959276817355233</v>
      </c>
    </row>
    <row r="333" spans="2:4">
      <c r="B333">
        <f t="shared" si="5"/>
        <v>3.2999999999999736</v>
      </c>
      <c r="C333" s="1">
        <f>C332+'comportamento na horizontal'!C332*tau+(k/m)*(L0*C332/((C332^2)+((D332^2)))^(1/2)-C332)*tau^2</f>
        <v>-3.6138435899844223E-3</v>
      </c>
      <c r="D333" s="1">
        <f>D332+'comportamento na vertical'!C332*tau+(k/m)*(L0*D332/((C332^2)+(D332^2))^(1/2)-D332)*tau^2+g*tau^2</f>
        <v>-0.83609148027506219</v>
      </c>
    </row>
    <row r="334" spans="2:4">
      <c r="B334">
        <f t="shared" si="5"/>
        <v>3.3099999999999734</v>
      </c>
      <c r="C334" s="1">
        <f>C333+'comportamento na horizontal'!C333*tau+(k/m)*(L0*C333/((C333^2)+((D333^2)))^(1/2)-C333)*tau^2</f>
        <v>2.5490242357092872E-3</v>
      </c>
      <c r="D334" s="1">
        <f>D333+'comportamento na vertical'!C333*tau+(k/m)*(L0*D333/((C333^2)+(D333^2))^(1/2)-D333)*tau^2+g*tau^2</f>
        <v>-0.83240970695208993</v>
      </c>
    </row>
    <row r="335" spans="2:4">
      <c r="B335">
        <f t="shared" si="5"/>
        <v>3.3199999999999732</v>
      </c>
      <c r="C335" s="1">
        <f>C334+'comportamento na horizontal'!C334*tau+(k/m)*(L0*C334/((C334^2)+((D334^2)))^(1/2)-C334)*tau^2</f>
        <v>8.7083335664607971E-3</v>
      </c>
      <c r="D335" s="1">
        <f>D334+'comportamento na vertical'!C334*tau+(k/m)*(L0*D334/((C334^2)+(D334^2))^(1/2)-D334)*tau^2+g*tau^2</f>
        <v>-0.82856587102864065</v>
      </c>
    </row>
    <row r="336" spans="2:4">
      <c r="B336">
        <f t="shared" si="5"/>
        <v>3.329999999999973</v>
      </c>
      <c r="C336" s="1">
        <f>C335+'comportamento na horizontal'!C335*tau+(k/m)*(L0*C335/((C335^2)+((D335^2)))^(1/2)-C335)*tau^2</f>
        <v>1.4855629872801163E-2</v>
      </c>
      <c r="D336" s="1">
        <f>D335+'comportamento na vertical'!C335*tau+(k/m)*(L0*D335/((C335^2)+(D335^2))^(1/2)-D335)*tau^2+g*tau^2</f>
        <v>-0.82457904006958049</v>
      </c>
    </row>
    <row r="337" spans="2:4">
      <c r="B337">
        <f t="shared" si="5"/>
        <v>3.3399999999999728</v>
      </c>
      <c r="C337" s="1">
        <f>C336+'comportamento na horizontal'!C336*tau+(k/m)*(L0*C336/((C336^2)+((D336^2)))^(1/2)-C336)*tau^2</f>
        <v>2.0982687311062471E-2</v>
      </c>
      <c r="D337" s="1">
        <f>D336+'comportamento na vertical'!C336*tau+(k/m)*(L0*D336/((C336^2)+(D336^2))^(1/2)-D336)*tau^2+g*tau^2</f>
        <v>-0.820468827163365</v>
      </c>
    </row>
    <row r="338" spans="2:4">
      <c r="B338">
        <f t="shared" si="5"/>
        <v>3.3499999999999726</v>
      </c>
      <c r="C338" s="1">
        <f>C337+'comportamento na horizontal'!C337*tau+(k/m)*(L0*C337/((C337^2)+((D337^2)))^(1/2)-C337)*tau^2</f>
        <v>2.7081528299860939E-2</v>
      </c>
      <c r="D338" s="1">
        <f>D337+'comportamento na vertical'!C337*tau+(k/m)*(L0*D337/((C337^2)+(D337^2))^(1/2)-D337)*tau^2+g*tau^2</f>
        <v>-0.81625528955644322</v>
      </c>
    </row>
    <row r="339" spans="2:4">
      <c r="B339">
        <f t="shared" si="5"/>
        <v>3.3599999999999723</v>
      </c>
      <c r="C339" s="1">
        <f>C338+'comportamento na horizontal'!C338*tau+(k/m)*(L0*C338/((C338^2)+((D338^2)))^(1/2)-C338)*tau^2</f>
        <v>3.3144440213795839E-2</v>
      </c>
      <c r="D339" s="1">
        <f>D338+'comportamento na vertical'!C338*tau+(k/m)*(L0*D338/((C338^2)+(D338^2))^(1/2)-D338)*tau^2+g*tau^2</f>
        <v>-0.81195882571723788</v>
      </c>
    </row>
    <row r="340" spans="2:4">
      <c r="B340">
        <f t="shared" si="5"/>
        <v>3.3699999999999721</v>
      </c>
      <c r="C340" s="1">
        <f>C339+'comportamento na horizontal'!C339*tau+(k/m)*(L0*C339/((C339^2)+((D339^2)))^(1/2)-C339)*tau^2</f>
        <v>3.9163989063576897E-2</v>
      </c>
      <c r="D340" s="1">
        <f>D339+'comportamento na vertical'!C339*tau+(k/m)*(L0*D339/((C339^2)+(D339^2))^(1/2)-D339)*tau^2+g*tau^2</f>
        <v>-0.8076000714177699</v>
      </c>
    </row>
    <row r="341" spans="2:4">
      <c r="B341">
        <f t="shared" si="5"/>
        <v>3.3799999999999719</v>
      </c>
      <c r="C341" s="1">
        <f>C340+'comportamento na horizontal'!C340*tau+(k/m)*(L0*C340/((C340^2)+((D340^2)))^(1/2)-C340)*tau^2</f>
        <v>4.5133030062298525E-2</v>
      </c>
      <c r="D341" s="1">
        <f>D340+'comportamento na vertical'!C340*tau+(k/m)*(L0*D340/((C340^2)+(D340^2))^(1/2)-D340)*tau^2+g*tau^2</f>
        <v>-0.8031997954271245</v>
      </c>
    </row>
    <row r="342" spans="2:4">
      <c r="B342">
        <f t="shared" si="5"/>
        <v>3.3899999999999717</v>
      </c>
      <c r="C342" s="1">
        <f>C341+'comportamento na horizontal'!C341*tau+(k/m)*(L0*C341/((C341^2)+((D341^2)))^(1/2)-C341)*tau^2</f>
        <v>5.1044715010499016E-2</v>
      </c>
      <c r="D342" s="1">
        <f>D341+'comportamento na vertical'!C341*tau+(k/m)*(L0*D341/((C341^2)+(D341^2))^(1/2)-D341)*tau^2+g*tau^2</f>
        <v>-0.79877879541282071</v>
      </c>
    </row>
    <row r="343" spans="2:4">
      <c r="B343">
        <f t="shared" si="5"/>
        <v>3.3999999999999715</v>
      </c>
      <c r="C343" s="1">
        <f>C342+'comportamento na horizontal'!C342*tau+(k/m)*(L0*C342/((C342^2)+((D342^2)))^(1/2)-C342)*tau^2</f>
        <v>5.6892496467720821E-2</v>
      </c>
      <c r="D343" s="1">
        <f>D342+'comportamento na vertical'!C342*tau+(k/m)*(L0*D342/((C342^2)+(D342^2))^(1/2)-D342)*tau^2+g*tau^2</f>
        <v>-0.79435779464356837</v>
      </c>
    </row>
    <row r="344" spans="2:4">
      <c r="B344">
        <f t="shared" si="5"/>
        <v>3.4099999999999713</v>
      </c>
      <c r="C344" s="1">
        <f>C343+'comportamento na horizontal'!C343*tau+(k/m)*(L0*C343/((C343^2)+((D343^2)))^(1/2)-C343)*tau^2</f>
        <v>6.2670128715196907E-2</v>
      </c>
      <c r="D344" s="1">
        <f>D343+'comportamento na vertical'!C343*tau+(k/m)*(L0*D343/((C343^2)+(D343^2))^(1/2)-D343)*tau^2+g*tau^2</f>
        <v>-0.78995734007971552</v>
      </c>
    </row>
    <row r="345" spans="2:4">
      <c r="B345">
        <f t="shared" si="5"/>
        <v>3.4199999999999711</v>
      </c>
      <c r="C345" s="1">
        <f>C344+'comportamento na horizontal'!C344*tau+(k/m)*(L0*C344/((C344^2)+((D344^2)))^(1/2)-C344)*tau^2</f>
        <v>6.8371665552622751E-2</v>
      </c>
      <c r="D345" s="1">
        <f>D344+'comportamento na vertical'!C344*tau+(k/m)*(L0*D344/((C344^2)+(D344^2))^(1/2)-D344)*tau^2+g*tau^2</f>
        <v>-0.78559770242580174</v>
      </c>
    </row>
    <row r="346" spans="2:4">
      <c r="B346">
        <f t="shared" si="5"/>
        <v>3.4299999999999708</v>
      </c>
      <c r="C346" s="1">
        <f>C345+'comportamento na horizontal'!C345*tau+(k/m)*(L0*C345/((C345^2)+((D345^2)))^(1/2)-C345)*tau^2</f>
        <v>7.3991455011254037E-2</v>
      </c>
      <c r="D346" s="1">
        <f>D345+'comportamento na vertical'!C345*tau+(k/m)*(L0*D345/((C345^2)+(D345^2))^(1/2)-D345)*tau^2+g*tau^2</f>
        <v>-0.78129877870299858</v>
      </c>
    </row>
    <row r="347" spans="2:4">
      <c r="B347">
        <f t="shared" si="5"/>
        <v>3.4399999999999706</v>
      </c>
      <c r="C347" s="1">
        <f>C346+'comportamento na horizontal'!C346*tau+(k/m)*(L0*C346/((C346^2)+((D346^2)))^(1/2)-C346)*tau^2</f>
        <v>7.9524131105241036E-2</v>
      </c>
      <c r="D347" s="1">
        <f>D346+'comportamento na vertical'!C346*tau+(k/m)*(L0*D346/((C346^2)+(D346^2))^(1/2)-D346)*tau^2+g*tau^2</f>
        <v>-0.77707999787784587</v>
      </c>
    </row>
    <row r="348" spans="2:4">
      <c r="B348">
        <f t="shared" si="5"/>
        <v>3.4499999999999704</v>
      </c>
      <c r="C348" s="1">
        <f>C347+'comportamento na horizontal'!C347*tau+(k/m)*(L0*C347/((C347^2)+((D347^2)))^(1/2)-C347)*tau^2</f>
        <v>8.4964602782552009E-2</v>
      </c>
      <c r="D348" s="1">
        <f>D347+'comportamento na vertical'!C347*tau+(k/m)*(L0*D347/((C347^2)+(D347^2))^(1/2)-D347)*tau^2+g*tau^2</f>
        <v>-0.77296023005768766</v>
      </c>
    </row>
    <row r="349" spans="2:4">
      <c r="B349">
        <f t="shared" si="5"/>
        <v>3.4599999999999702</v>
      </c>
      <c r="C349" s="1">
        <f>C348+'comportamento na horizontal'!C348*tau+(k/m)*(L0*C348/((C348^2)+((D348^2)))^(1/2)-C348)*tau^2</f>
        <v>9.0308040275368998E-2</v>
      </c>
      <c r="D349" s="1">
        <f>D348+'comportamento na vertical'!C348*tau+(k/m)*(L0*D348/((C348^2)+(D348^2))^(1/2)-D348)*tau^2+g*tau^2</f>
        <v>-0.76895769973274986</v>
      </c>
    </row>
    <row r="350" spans="2:4">
      <c r="B350">
        <f t="shared" si="5"/>
        <v>3.46999999999997</v>
      </c>
      <c r="C350" s="1">
        <f>C349+'comportamento na horizontal'!C349*tau+(k/m)*(L0*C349/((C349^2)+((D349^2)))^(1/2)-C349)*tau^2</f>
        <v>9.55498590867397E-2</v>
      </c>
      <c r="D350" s="1">
        <f>D349+'comportamento na vertical'!C349*tau+(k/m)*(L0*D349/((C349^2)+(D349^2))^(1/2)-D349)*tau^2+g*tau^2</f>
        <v>-0.7650899035101516</v>
      </c>
    </row>
    <row r="351" spans="2:4">
      <c r="B351">
        <f t="shared" si="5"/>
        <v>3.4799999999999698</v>
      </c>
      <c r="C351" s="1">
        <f>C350+'comportamento na horizontal'!C350*tau+(k/m)*(L0*C350/((C350^2)+((D350^2)))^(1/2)-C350)*tau^2</f>
        <v>0.10068570188478956</v>
      </c>
      <c r="D351" s="1">
        <f>D350+'comportamento na vertical'!C350*tau+(k/m)*(L0*D350/((C350^2)+(D350^2))^(1/2)-D350)*tau^2+g*tau^2</f>
        <v>-0.76137353274666975</v>
      </c>
    </row>
    <row r="352" spans="2:4">
      <c r="B352">
        <f t="shared" si="5"/>
        <v>3.4899999999999696</v>
      </c>
      <c r="C352" s="1">
        <f>C351+'comportamento na horizontal'!C351*tau+(k/m)*(L0*C351/((C351^2)+((D351^2)))^(1/2)-C351)*tau^2</f>
        <v>0.10571141860718802</v>
      </c>
      <c r="D352" s="1">
        <f>D351+'comportamento na vertical'!C351*tau+(k/m)*(L0*D351/((C351^2)+(D351^2))^(1/2)-D351)*tau^2+g*tau^2</f>
        <v>-0.75782440144523</v>
      </c>
    </row>
    <row r="353" spans="2:4">
      <c r="B353">
        <f t="shared" si="5"/>
        <v>3.4999999999999694</v>
      </c>
      <c r="C353" s="1">
        <f>C352+'comportamento na horizontal'!C352*tau+(k/m)*(L0*C352/((C352^2)+((D352^2)))^(1/2)-C352)*tau^2</f>
        <v>0.11062304510608767</v>
      </c>
      <c r="D353" s="1">
        <f>D352+'comportamento na vertical'!C352*tau+(k/m)*(L0*D352/((C352^2)+(D352^2))^(1/2)-D352)*tau^2+g*tau^2</f>
        <v>-0.75445737973542271</v>
      </c>
    </row>
    <row r="354" spans="2:4">
      <c r="B354">
        <f t="shared" si="5"/>
        <v>3.5099999999999691</v>
      </c>
      <c r="C354" s="1">
        <f>C353+'comportamento na horizontal'!C353*tau+(k/m)*(L0*C353/((C353^2)+((D353^2)))^(1/2)-C353)*tau^2</f>
        <v>0.11541678068672916</v>
      </c>
      <c r="D354" s="1">
        <f>D353+'comportamento na vertical'!C353*tau+(k/m)*(L0*D353/((C353^2)+(D353^2))^(1/2)-D353)*tau^2+g*tau^2</f>
        <v>-0.75128633321145177</v>
      </c>
    </row>
    <row r="355" spans="2:4">
      <c r="B355">
        <f t="shared" si="5"/>
        <v>3.5199999999999689</v>
      </c>
      <c r="C355" s="1">
        <f>C354+'comportamento na horizontal'!C354*tau+(k/m)*(L0*C354/((C354^2)+((D354^2)))^(1/2)-C354)*tau^2</f>
        <v>0.12008896491070917</v>
      </c>
      <c r="D355" s="1">
        <f>D354+'comportamento na vertical'!C354*tau+(k/m)*(L0*D354/((C354^2)+(D354^2))^(1/2)-D354)*tau^2+g*tau^2</f>
        <v>-0.74832406835250631</v>
      </c>
    </row>
    <row r="356" spans="2:4">
      <c r="B356">
        <f t="shared" si="5"/>
        <v>3.5299999999999687</v>
      </c>
      <c r="C356" s="1">
        <f>C355+'comportamento na horizontal'!C355*tau+(k/m)*(L0*C355/((C355^2)+((D355^2)))^(1/2)-C355)*tau^2</f>
        <v>0.12463605404702487</v>
      </c>
      <c r="D356" s="1">
        <f>D355+'comportamento na vertical'!C355*tau+(k/m)*(L0*D355/((C355^2)+(D355^2))^(1/2)-D355)*tau^2+g*tau^2</f>
        <v>-0.74558228420133044</v>
      </c>
    </row>
    <row r="357" spans="2:4">
      <c r="B357">
        <f t="shared" si="5"/>
        <v>3.5399999999999685</v>
      </c>
      <c r="C357" s="1">
        <f>C356+'comportamento na horizontal'!C356*tau+(k/m)*(L0*C356/((C356^2)+((D356^2)))^(1/2)-C356)*tau^2</f>
        <v>0.12905459756003371</v>
      </c>
      <c r="D357" s="1">
        <f>D356+'comportamento na vertical'!C356*tau+(k/m)*(L0*D356/((C356^2)+(D356^2))^(1/2)-D356)*tau^2+g*tau^2</f>
        <v>-0.74307153042750385</v>
      </c>
    </row>
    <row r="358" spans="2:4">
      <c r="B358">
        <f t="shared" si="5"/>
        <v>3.5499999999999683</v>
      </c>
      <c r="C358" s="1">
        <f>C357+'comportamento na horizontal'!C357*tau+(k/m)*(L0*C357/((C357^2)+((D357^2)))^(1/2)-C357)*tau^2</f>
        <v>0.13334121502314189</v>
      </c>
      <c r="D358" s="1">
        <f>D357+'comportamento na vertical'!C357*tau+(k/m)*(L0*D357/((C357^2)+(D357^2))^(1/2)-D357)*tau^2+g*tau^2</f>
        <v>-0.74080117185341177</v>
      </c>
    </row>
    <row r="359" spans="2:4">
      <c r="B359">
        <f t="shared" si="5"/>
        <v>3.5599999999999681</v>
      </c>
      <c r="C359" s="1">
        <f>C358+'comportamento na horizontal'!C358*tau+(k/m)*(L0*C358/((C358^2)+((D358^2)))^(1/2)-C358)*tau^2</f>
        <v>0.13749257384024788</v>
      </c>
      <c r="D359" s="1">
        <f>D358+'comportamento na vertical'!C358*tau+(k/m)*(L0*D358/((C358^2)+(D358^2))^(1/2)-D358)*tau^2+g*tau^2</f>
        <v>-0.73877935947380013</v>
      </c>
    </row>
    <row r="360" spans="2:4">
      <c r="B360">
        <f t="shared" si="5"/>
        <v>3.5699999999999679</v>
      </c>
      <c r="C360" s="1">
        <f>C359+'comportamento na horizontal'!C359*tau+(k/m)*(L0*C359/((C359^2)+((D359^2)))^(1/2)-C359)*tau^2</f>
        <v>0.14150536814377507</v>
      </c>
      <c r="D360" s="1">
        <f>D359+'comportamento na vertical'!C359*tau+(k/m)*(L0*D359/((C359^2)+(D359^2))^(1/2)-D359)*tau^2+g*tau^2</f>
        <v>-0.73701300795488589</v>
      </c>
    </row>
    <row r="361" spans="2:4">
      <c r="B361">
        <f t="shared" si="5"/>
        <v>3.5799999999999677</v>
      </c>
      <c r="C361" s="1">
        <f>C360+'comportamento na horizontal'!C360*tau+(k/m)*(L0*C360/((C360^2)+((D360^2)))^(1/2)-C360)*tau^2</f>
        <v>0.14537629921874748</v>
      </c>
      <c r="D361" s="1">
        <f>D360+'comportamento na vertical'!C360*tau+(k/m)*(L0*D360/((C360^2)+(D360^2))^(1/2)-D360)*tau^2+g*tau^2</f>
        <v>-0.73550777955683355</v>
      </c>
    </row>
    <row r="362" spans="2:4">
      <c r="B362">
        <f t="shared" si="5"/>
        <v>3.5899999999999674</v>
      </c>
      <c r="C362" s="1">
        <f>C361+'comportamento na horizontal'!C361*tau+(k/m)*(L0*C361/((C361^2)+((D361^2)))^(1/2)-C361)*tau^2</f>
        <v>0.14910205777717139</v>
      </c>
      <c r="D362" s="1">
        <f>D361+'comportamento na vertical'!C361*tau+(k/m)*(L0*D361/((C361^2)+(D361^2))^(1/2)-D361)*tau^2+g*tau^2</f>
        <v>-0.7342680743845541</v>
      </c>
    </row>
    <row r="363" spans="2:4">
      <c r="B363">
        <f t="shared" si="5"/>
        <v>3.5999999999999672</v>
      </c>
      <c r="C363" s="1">
        <f>C362+'comportamento na horizontal'!C362*tau+(k/m)*(L0*C362/((C362^2)+((D362^2)))^(1/2)-C362)*tau^2</f>
        <v>0.1526793083765132</v>
      </c>
      <c r="D363" s="1">
        <f>D362+'comportamento na vertical'!C362*tau+(k/m)*(L0*D362/((C362^2)+(D362^2))^(1/2)-D362)*tau^2+g*tau^2</f>
        <v>-0.73329702683664522</v>
      </c>
    </row>
    <row r="364" spans="2:4">
      <c r="B364">
        <f t="shared" si="5"/>
        <v>3.609999999999967</v>
      </c>
      <c r="C364" s="1">
        <f>C363+'comportamento na horizontal'!C363*tau+(k/m)*(L0*C363/((C363^2)+((D363^2)))^(1/2)-C363)*tau^2</f>
        <v>0.15610467624096111</v>
      </c>
      <c r="D364" s="1">
        <f>D363+'comportamento na vertical'!C363*tau+(k/m)*(L0*D363/((C363^2)+(D363^2))^(1/2)-D363)*tau^2+g*tau^2</f>
        <v>-0.73259650809116661</v>
      </c>
    </row>
    <row r="365" spans="2:4">
      <c r="B365">
        <f t="shared" si="5"/>
        <v>3.6199999999999668</v>
      </c>
      <c r="C365" s="1">
        <f>C364+'comportamento na horizontal'!C364*tau+(k/m)*(L0*C364/((C364^2)+((D364^2)))^(1/2)-C364)*tau^2</f>
        <v>0.15937473670519317</v>
      </c>
      <c r="D365" s="1">
        <f>D364+'comportamento na vertical'!C364*tau+(k/m)*(L0*D364/((C364^2)+(D364^2))^(1/2)-D364)*tau^2+g*tau^2</f>
        <v>-0.73216713444000148</v>
      </c>
    </row>
    <row r="366" spans="2:4">
      <c r="B366">
        <f t="shared" si="5"/>
        <v>3.6299999999999666</v>
      </c>
      <c r="C366" s="1">
        <f>C365+'comportamento na horizontal'!C365*tau+(k/m)*(L0*C365/((C365^2)+((D365^2)))^(1/2)-C365)*tau^2</f>
        <v>0.16248600745838737</v>
      </c>
      <c r="D366" s="1">
        <f>D365+'comportamento na vertical'!C365*tau+(k/m)*(L0*D365/((C365^2)+(D365^2))^(1/2)-D365)*tau^2+g*tau^2</f>
        <v>-0.73200828126082174</v>
      </c>
    </row>
    <row r="367" spans="2:4">
      <c r="B367">
        <f t="shared" si="5"/>
        <v>3.6399999999999664</v>
      </c>
      <c r="C367" s="1">
        <f>C366+'comportamento na horizontal'!C366*tau+(k/m)*(L0*C366/((C366^2)+((D366^2)))^(1/2)-C366)*tau^2</f>
        <v>0.1654349437220958</v>
      </c>
      <c r="D367" s="1">
        <f>D366+'comportamento na vertical'!C366*tau+(k/m)*(L0*D366/((C366^2)+(D366^2))^(1/2)-D366)*tau^2+g*tau^2</f>
        <v>-0.73211810239707031</v>
      </c>
    </row>
    <row r="368" spans="2:4">
      <c r="B368">
        <f t="shared" si="5"/>
        <v>3.6499999999999662</v>
      </c>
      <c r="C368" s="1">
        <f>C367+'comportamento na horizontal'!C367*tau+(k/m)*(L0*C367/((C367^2)+((D367^2)))^(1/2)-C367)*tau^2</f>
        <v>0.16821793645027894</v>
      </c>
      <c r="D368" s="1">
        <f>D367+'comportamento na vertical'!C367*tau+(k/m)*(L0*D367/((C367^2)+(D367^2))^(1/2)-D367)*tau^2+g*tau^2</f>
        <v>-0.73249355470167765</v>
      </c>
    </row>
    <row r="369" spans="2:4">
      <c r="B369">
        <f t="shared" si="5"/>
        <v>3.6599999999999659</v>
      </c>
      <c r="C369" s="1">
        <f>C368+'comportamento na horizontal'!C368*tau+(k/m)*(L0*C368/((C368^2)+((D368^2)))^(1/2)-C368)*tau^2</f>
        <v>0.17083131359416265</v>
      </c>
      <c r="D369" s="1">
        <f>D368+'comportamento na vertical'!C368*tau+(k/m)*(L0*D368/((C368^2)+(D368^2))^(1/2)-D368)*tau^2+g*tau^2</f>
        <v>-0.73313042748915369</v>
      </c>
    </row>
    <row r="370" spans="2:4">
      <c r="B370">
        <f t="shared" si="5"/>
        <v>3.6699999999999657</v>
      </c>
      <c r="C370" s="1">
        <f>C369+'comportamento na horizontal'!C369*tau+(k/m)*(L0*C369/((C369^2)+((D369^2)))^(1/2)-C369)*tau^2</f>
        <v>0.17327134442950845</v>
      </c>
      <c r="D370" s="1">
        <f>D369+'comportamento na vertical'!C369*tau+(k/m)*(L0*D369/((C369^2)+(D369^2))^(1/2)-D369)*tau^2+g*tau^2</f>
        <v>-0.73402337663284145</v>
      </c>
    </row>
    <row r="371" spans="2:4">
      <c r="B371">
        <f t="shared" si="5"/>
        <v>3.6799999999999655</v>
      </c>
      <c r="C371" s="1">
        <f>C370+'comportamento na horizontal'!C370*tau+(k/m)*(L0*C370/((C370^2)+((D370^2)))^(1/2)-C370)*tau^2</f>
        <v>0.17553424690018402</v>
      </c>
      <c r="D371" s="1">
        <f>D370+'comportamento na vertical'!C370*tau+(k/m)*(L0*D370/((C370^2)+(D370^2))^(1/2)-D370)*tau^2+g*tau^2</f>
        <v>-0.7351659630390508</v>
      </c>
    </row>
    <row r="372" spans="2:4">
      <c r="B372">
        <f t="shared" si="5"/>
        <v>3.6899999999999653</v>
      </c>
      <c r="C372" s="1">
        <f>C371+'comportamento na horizontal'!C371*tau+(k/m)*(L0*C371/((C371^2)+((D371^2)))^(1/2)-C371)*tau^2</f>
        <v>0.17761619789031452</v>
      </c>
      <c r="D372" s="1">
        <f>D371+'comportamento na vertical'!C371*tau+(k/m)*(L0*D371/((C371^2)+(D371^2))^(1/2)-D371)*tau^2+g*tau^2</f>
        <v>-0.73655069522702377</v>
      </c>
    </row>
    <row r="373" spans="2:4">
      <c r="B373">
        <f t="shared" si="5"/>
        <v>3.6999999999999651</v>
      </c>
      <c r="C373" s="1">
        <f>C372+'comportamento na horizontal'!C372*tau+(k/m)*(L0*C372/((C372^2)+((D372^2)))^(1/2)-C372)*tau^2</f>
        <v>0.17951334629841567</v>
      </c>
      <c r="D373" s="1">
        <f>D372+'comportamento na vertical'!C372*tau+(k/m)*(L0*D372/((C372^2)+(D372^2))^(1/2)-D372)*tau^2+g*tau^2</f>
        <v>-0.73816907574273805</v>
      </c>
    </row>
    <row r="374" spans="2:4">
      <c r="B374">
        <f t="shared" si="5"/>
        <v>3.7099999999999649</v>
      </c>
      <c r="C374" s="1">
        <f>C373+'comportamento na horizontal'!C373*tau+(k/m)*(L0*C373/((C373^2)+((D373^2)))^(1/2)-C373)*tau^2</f>
        <v>0.18122182875128451</v>
      </c>
      <c r="D374" s="1">
        <f>D373+'comportamento na vertical'!C373*tau+(k/m)*(L0*D373/((C373^2)+(D373^2))^(1/2)-D373)*tau^2+g*tau^2</f>
        <v>-0.7400116511349355</v>
      </c>
    </row>
    <row r="375" spans="2:4">
      <c r="B375">
        <f t="shared" si="5"/>
        <v>3.7199999999999647</v>
      </c>
      <c r="C375" s="1">
        <f>C374+'comportamento na horizontal'!C374*tau+(k/m)*(L0*C374/((C374^2)+((D374^2)))^(1/2)-C374)*tau^2</f>
        <v>0.18273778776346866</v>
      </c>
      <c r="D375" s="1">
        <f>D374+'comportamento na vertical'!C374*tau+(k/m)*(L0*D374/((C374^2)+(D374^2))^(1/2)-D374)*tau^2+g*tau^2</f>
        <v>-0.74206806522302882</v>
      </c>
    </row>
    <row r="376" spans="2:4">
      <c r="B376">
        <f t="shared" si="5"/>
        <v>3.7299999999999645</v>
      </c>
      <c r="C376" s="1">
        <f>C375+'comportamento na horizontal'!C375*tau+(k/m)*(L0*C375/((C375^2)+((D375^2)))^(1/2)-C375)*tau^2</f>
        <v>0.18405739212015323</v>
      </c>
      <c r="D376" s="1">
        <f>D375+'comportamento na vertical'!C375*tau+(k/m)*(L0*D375/((C375^2)+(D375^2))^(1/2)-D375)*tau^2+g*tau^2</f>
        <v>-0.74432711538827168</v>
      </c>
    </row>
    <row r="377" spans="2:4">
      <c r="B377">
        <f t="shared" si="5"/>
        <v>3.7399999999999642</v>
      </c>
      <c r="C377" s="1">
        <f>C376+'comportamento na horizontal'!C376*tau+(k/m)*(L0*C376/((C376^2)+((D376^2)))^(1/2)-C376)*tau^2</f>
        <v>0.18517685923749524</v>
      </c>
      <c r="D377" s="1">
        <f>D376+'comportamento na vertical'!C376*tau+(k/m)*(L0*D376/((C376^2)+(D376^2))^(1/2)-D376)*tau^2+g*tau^2</f>
        <v>-0.74677681162143028</v>
      </c>
    </row>
    <row r="378" spans="2:4">
      <c r="B378">
        <f t="shared" si="5"/>
        <v>3.749999999999964</v>
      </c>
      <c r="C378" s="1">
        <f>C377+'comportamento na horizontal'!C377*tau+(k/m)*(L0*C377/((C377^2)+((D377^2)))^(1/2)-C377)*tau^2</f>
        <v>0.1860924792348938</v>
      </c>
      <c r="D378" s="1">
        <f>D377+'comportamento na vertical'!C377*tau+(k/m)*(L0*D377/((C377^2)+(D377^2))^(1/2)-D377)*tau^2+g*tau^2</f>
        <v>-0.74940443806187051</v>
      </c>
    </row>
    <row r="379" spans="2:4">
      <c r="B379">
        <f t="shared" si="5"/>
        <v>3.7599999999999638</v>
      </c>
      <c r="C379" s="1">
        <f>C378+'comportamento na horizontal'!C378*tau+(k/m)*(L0*C378/((C378^2)+((D378^2)))^(1/2)-C378)*tau^2</f>
        <v>0.18680064043841782</v>
      </c>
      <c r="D379" s="1">
        <f>D378+'comportamento na vertical'!C378*tau+(k/m)*(L0*D378/((C378^2)+(D378^2))^(1/2)-D378)*tau^2+g*tau^2</f>
        <v>-0.75219661676426275</v>
      </c>
    </row>
    <row r="380" spans="2:4">
      <c r="B380">
        <f t="shared" si="5"/>
        <v>3.7699999999999636</v>
      </c>
      <c r="C380" s="1">
        <f>C379+'comportamento na horizontal'!C379*tau+(k/m)*(L0*C379/((C379^2)+((D379^2)))^(1/2)-C379)*tau^2</f>
        <v>0.18729785602354762</v>
      </c>
      <c r="D380" s="1">
        <f>D379+'comportamento na vertical'!C379*tau+(k/m)*(L0*D379/((C379^2)+(D379^2))^(1/2)-D379)*tau^2+g*tau^2</f>
        <v>-0.75513937342985171</v>
      </c>
    </row>
    <row r="381" spans="2:4">
      <c r="B381">
        <f t="shared" si="5"/>
        <v>3.7799999999999634</v>
      </c>
      <c r="C381" s="1">
        <f>C380+'comportamento na horizontal'!C380*tau+(k/m)*(L0*C380/((C380^2)+((D380^2)))^(1/2)-C380)*tau^2</f>
        <v>0.18758079149838006</v>
      </c>
      <c r="D381" s="1">
        <f>D380+'comportamento na vertical'!C380*tau+(k/m)*(L0*D380/((C380^2)+(D380^2))^(1/2)-D380)*tau^2+g*tau^2</f>
        <v>-0.75821820483936042</v>
      </c>
    </row>
    <row r="382" spans="2:4">
      <c r="B382">
        <f t="shared" si="5"/>
        <v>3.7899999999999632</v>
      </c>
      <c r="C382" s="1">
        <f>C381+'comportamento na horizontal'!C381*tau+(k/m)*(L0*C381/((C381^2)+((D381^2)))^(1/2)-C381)*tau^2</f>
        <v>0.18764629272530592</v>
      </c>
      <c r="D382" s="1">
        <f>D381+'comportamento na vertical'!C381*tau+(k/m)*(L0*D381/((C381^2)+(D381^2))^(1/2)-D381)*tau^2+g*tau^2</f>
        <v>-0.76141814772408234</v>
      </c>
    </row>
    <row r="383" spans="2:4">
      <c r="B383">
        <f t="shared" si="5"/>
        <v>3.799999999999963</v>
      </c>
      <c r="C383" s="1">
        <f>C382+'comportamento na horizontal'!C382*tau+(k/m)*(L0*C382/((C382^2)+((D382^2)))^(1/2)-C382)*tau^2</f>
        <v>0.18749141417965173</v>
      </c>
      <c r="D383" s="1">
        <f>D382+'comportamento na vertical'!C382*tau+(k/m)*(L0*D382/((C382^2)+(D382^2))^(1/2)-D382)*tau^2+g*tau^2</f>
        <v>-0.7647238488105963</v>
      </c>
    </row>
    <row r="384" spans="2:4">
      <c r="B384">
        <f t="shared" si="5"/>
        <v>3.8099999999999627</v>
      </c>
      <c r="C384" s="1">
        <f>C383+'comportamento na horizontal'!C383*tau+(k/m)*(L0*C383/((C383^2)+((D383^2)))^(1/2)-C383)*tau^2</f>
        <v>0.18711344714761929</v>
      </c>
      <c r="D384" s="1">
        <f>D383+'comportamento na vertical'!C383*tau+(k/m)*(L0*D383/((C383^2)+(D383^2))^(1/2)-D383)*tau^2+g*tau^2</f>
        <v>-0.76811963577290909</v>
      </c>
    </row>
    <row r="385" spans="2:4">
      <c r="B385">
        <f t="shared" si="5"/>
        <v>3.8199999999999625</v>
      </c>
      <c r="C385" s="1">
        <f>C384+'comportamento na horizontal'!C384*tau+(k/m)*(L0*C384/((C384^2)+((D384^2)))^(1/2)-C384)*tau^2</f>
        <v>0.18650994757276254</v>
      </c>
      <c r="D385" s="1">
        <f>D384+'comportamento na vertical'!C384*tau+(k/m)*(L0*D384/((C384^2)+(D384^2))^(1/2)-D384)*tau^2+g*tau^2</f>
        <v>-0.7715895888238169</v>
      </c>
    </row>
    <row r="386" spans="2:4">
      <c r="B386">
        <f t="shared" si="5"/>
        <v>3.8299999999999623</v>
      </c>
      <c r="C386" s="1">
        <f>C385+'comportamento na horizontal'!C385*tau+(k/m)*(L0*C385/((C385^2)+((D385^2)))^(1/2)-C385)*tau^2</f>
        <v>0.18567876326991534</v>
      </c>
      <c r="D386" s="1">
        <f>D385+'comportamento na vertical'!C385*tau+(k/m)*(L0*D385/((C385^2)+(D385^2))^(1/2)-D385)*tau^2+g*tau^2</f>
        <v>-0.77511761267503376</v>
      </c>
    </row>
    <row r="387" spans="2:4">
      <c r="B387">
        <f t="shared" si="5"/>
        <v>3.8399999999999621</v>
      </c>
      <c r="C387" s="1">
        <f>C386+'comportamento na horizontal'!C386*tau+(k/m)*(L0*C386/((C386^2)+((D386^2)))^(1/2)-C386)*tau^2</f>
        <v>0.1846180602376184</v>
      </c>
      <c r="D387" s="1">
        <f>D386+'comportamento na vertical'!C386*tau+(k/m)*(L0*D386/((C386^2)+(D386^2))^(1/2)-D386)*tau^2+g*tau^2</f>
        <v>-0.77868750859335034</v>
      </c>
    </row>
    <row r="388" spans="2:4">
      <c r="B388">
        <f t="shared" ref="B388:B451" si="6">B387+tau</f>
        <v>3.8499999999999619</v>
      </c>
      <c r="C388" s="1">
        <f>C387+'comportamento na horizontal'!C387*tau+(k/m)*(L0*C387/((C387^2)+((D387^2)))^(1/2)-C387)*tau^2</f>
        <v>0.18332634781438964</v>
      </c>
      <c r="D388" s="1">
        <f>D387+'comportamento na vertical'!C387*tau+(k/m)*(L0*D387/((C387^2)+(D387^2))^(1/2)-D387)*tau^2+g*tau^2</f>
        <v>-0.78228304627794454</v>
      </c>
    </row>
    <row r="389" spans="2:4">
      <c r="B389">
        <f t="shared" si="6"/>
        <v>3.8599999999999617</v>
      </c>
      <c r="C389" s="1">
        <f>C388+'comportamento na horizontal'!C388*tau+(k/m)*(L0*C388/((C388^2)+((D388^2)))^(1/2)-C388)*tau^2</f>
        <v>0.18180250244034676</v>
      </c>
      <c r="D389" s="1">
        <f>D388+'comportamento na vertical'!C388*tau+(k/m)*(L0*D388/((C388^2)+(D388^2))^(1/2)-D388)*tau^2+g*tau^2</f>
        <v>-0.78588803528217011</v>
      </c>
    </row>
    <row r="390" spans="2:4">
      <c r="B390">
        <f t="shared" si="6"/>
        <v>3.8699999999999615</v>
      </c>
      <c r="C390" s="1">
        <f>C389+'comportamento na horizontal'!C389*tau+(k/m)*(L0*C389/((C389^2)+((D389^2)))^(1/2)-C389)*tau^2</f>
        <v>0.18004578980344391</v>
      </c>
      <c r="D390" s="1">
        <f>D389+'comportamento na vertical'!C389*tau+(k/m)*(L0*D389/((C389^2)+(D389^2))^(1/2)-D389)*tau^2+g*tau^2</f>
        <v>-0.78948639570189294</v>
      </c>
    </row>
    <row r="391" spans="2:4">
      <c r="B391">
        <f t="shared" si="6"/>
        <v>3.8799999999999613</v>
      </c>
      <c r="C391" s="1">
        <f>C390+'comportamento na horizontal'!C390*tau+(k/m)*(L0*C390/((C390^2)+((D390^2)))^(1/2)-C390)*tau^2</f>
        <v>0.17805588516865939</v>
      </c>
      <c r="D391" s="1">
        <f>D390+'comportamento na vertical'!C390*tau+(k/m)*(L0*D390/((C390^2)+(D390^2))^(1/2)-D390)*tau^2+g*tau^2</f>
        <v>-0.79306222785191793</v>
      </c>
    </row>
    <row r="392" spans="2:4">
      <c r="B392">
        <f t="shared" si="6"/>
        <v>3.889999999999961</v>
      </c>
      <c r="C392" s="1">
        <f>C391+'comportamento na horizontal'!C391*tau+(k/m)*(L0*C391/((C391^2)+((D391^2)))^(1/2)-C391)*tau^2</f>
        <v>0.17583289170862149</v>
      </c>
      <c r="D392" s="1">
        <f>D391+'comportamento na vertical'!C391*tau+(k/m)*(L0*D391/((C391^2)+(D391^2))^(1/2)-D391)*tau^2+g*tau^2</f>
        <v>-0.7965998806524216</v>
      </c>
    </row>
    <row r="393" spans="2:4">
      <c r="B393">
        <f t="shared" si="6"/>
        <v>3.8999999999999608</v>
      </c>
      <c r="C393" s="1">
        <f>C392+'comportamento na horizontal'!C392*tau+(k/m)*(L0*C392/((C392^2)+((D392^2)))^(1/2)-C392)*tau^2</f>
        <v>0.17337735667515017</v>
      </c>
      <c r="D393" s="1">
        <f>D392+'comportamento na vertical'!C392*tau+(k/m)*(L0*D392/((C392^2)+(D392^2))^(1/2)-D392)*tau^2+g*tau^2</f>
        <v>-0.800084018448743</v>
      </c>
    </row>
    <row r="394" spans="2:4">
      <c r="B394">
        <f t="shared" si="6"/>
        <v>3.9099999999999606</v>
      </c>
      <c r="C394" s="1">
        <f>C393+'comportamento na horizontal'!C393*tau+(k/m)*(L0*C393/((C393^2)+((D393^2)))^(1/2)-C393)*tau^2</f>
        <v>0.17069028527281324</v>
      </c>
      <c r="D394" s="1">
        <f>D393+'comportamento na vertical'!C393*tau+(k/m)*(L0*D393/((C393^2)+(D393^2))^(1/2)-D393)*tau^2+g*tau^2</f>
        <v>-0.80349968599051946</v>
      </c>
    </row>
    <row r="395" spans="2:4">
      <c r="B395">
        <f t="shared" si="6"/>
        <v>3.9199999999999604</v>
      </c>
      <c r="C395" s="1">
        <f>C394+'comportamento na horizontal'!C394*tau+(k/m)*(L0*C394/((C394^2)+((D394^2)))^(1/2)-C394)*tau^2</f>
        <v>0.16777315211764565</v>
      </c>
      <c r="D395" s="1">
        <f>D394+'comportamento na vertical'!C394*tau+(k/m)*(L0*D394/((C394^2)+(D394^2))^(1/2)-D394)*tau^2+g*tau^2</f>
        <v>-0.8068323713001061</v>
      </c>
    </row>
    <row r="396" spans="2:4">
      <c r="B396">
        <f t="shared" si="6"/>
        <v>3.9299999999999602</v>
      </c>
      <c r="C396" s="1">
        <f>C395+'comportamento na horizontal'!C395*tau+(k/m)*(L0*C395/((C395^2)+((D395^2)))^(1/2)-C395)*tau^2</f>
        <v>0.16462791018648223</v>
      </c>
      <c r="D396" s="1">
        <f>D395+'comportamento na vertical'!C395*tau+(k/m)*(L0*D395/((C395^2)+(D395^2))^(1/2)-D395)*tau^2+g*tau^2</f>
        <v>-0.81006806616558402</v>
      </c>
    </row>
    <row r="397" spans="2:4">
      <c r="B397">
        <f t="shared" si="6"/>
        <v>3.93999999999996</v>
      </c>
      <c r="C397" s="1">
        <f>C396+'comportamento na horizontal'!C396*tau+(k/m)*(L0*C396/((C396^2)+((D396^2)))^(1/2)-C396)*tau^2</f>
        <v>0.16125699718474018</v>
      </c>
      <c r="D397" s="1">
        <f>D396+'comportamento na vertical'!C396*tau+(k/m)*(L0*D396/((C396^2)+(D396^2))^(1/2)-D396)*tau^2+g*tau^2</f>
        <v>-0.81319332400051159</v>
      </c>
    </row>
    <row r="398" spans="2:4">
      <c r="B398">
        <f t="shared" si="6"/>
        <v>3.9499999999999598</v>
      </c>
      <c r="C398" s="1">
        <f>C397+'comportamento na horizontal'!C397*tau+(k/m)*(L0*C397/((C397^2)+((D397^2)))^(1/2)-C397)*tau^2</f>
        <v>0.15766333928280568</v>
      </c>
      <c r="D398" s="1">
        <f>D397+'comportamento na vertical'!C397*tau+(k/m)*(L0*D397/((C397^2)+(D397^2))^(1/2)-D397)*tau^2+g*tau^2</f>
        <v>-0.81619531482095964</v>
      </c>
    </row>
    <row r="399" spans="2:4">
      <c r="B399">
        <f t="shared" si="6"/>
        <v>3.9599999999999596</v>
      </c>
      <c r="C399" s="1">
        <f>C398+'comportamento na horizontal'!C398*tau+(k/m)*(L0*C398/((C398^2)+((D398^2)))^(1/2)-C398)*tau^2</f>
        <v>0.15385035219329218</v>
      </c>
      <c r="D399" s="1">
        <f>D398+'comportamento na vertical'!C398*tau+(k/m)*(L0*D398/((C398^2)+(D398^2))^(1/2)-D398)*tau^2+g*tau^2</f>
        <v>-0.81906187710031642</v>
      </c>
    </row>
    <row r="400" spans="2:4">
      <c r="B400">
        <f t="shared" si="6"/>
        <v>3.9699999999999593</v>
      </c>
      <c r="C400" s="1">
        <f>C399+'comportamento na horizontal'!C399*tau+(k/m)*(L0*C399/((C399^2)+((D399^2)))^(1/2)-C399)*tau^2</f>
        <v>0.14982193958321424</v>
      </c>
      <c r="D400" s="1">
        <f>D399+'comportamento na vertical'!C399*tau+(k/m)*(L0*D399/((C399^2)+(D399^2))^(1/2)-D399)*tau^2+g*tau^2</f>
        <v>-0.82178156627387</v>
      </c>
    </row>
    <row r="401" spans="2:4">
      <c r="B401">
        <f t="shared" si="6"/>
        <v>3.9799999999999591</v>
      </c>
      <c r="C401" s="1">
        <f>C400+'comportamento na horizontal'!C400*tau+(k/m)*(L0*C400/((C400^2)+((D400^2)))^(1/2)-C400)*tau^2</f>
        <v>0.14558248883644465</v>
      </c>
      <c r="D401" s="1">
        <f>D400+'comportamento na vertical'!C400*tau+(k/m)*(L0*D400/((C400^2)+(D400^2))^(1/2)-D400)*tau^2+g*tau^2</f>
        <v>-0.82434369967824561</v>
      </c>
    </row>
    <row r="402" spans="2:4">
      <c r="B402">
        <f t="shared" si="6"/>
        <v>3.9899999999999589</v>
      </c>
      <c r="C402" s="1">
        <f>C401+'comportamento na horizontal'!C401*tau+(k/m)*(L0*C401/((C401^2)+((D401^2)))^(1/2)-C401)*tau^2</f>
        <v>0.14113686420258154</v>
      </c>
      <c r="D402" s="1">
        <f>D401+'comportamento na vertical'!C401*tau+(k/m)*(L0*D401/((C401^2)+(D401^2))^(1/2)-D401)*tau^2+g*tau^2</f>
        <v>-0.82673839772537383</v>
      </c>
    </row>
    <row r="403" spans="2:4">
      <c r="B403">
        <f t="shared" si="6"/>
        <v>3.9999999999999587</v>
      </c>
      <c r="C403" s="1">
        <f>C402+'comportamento na horizontal'!C402*tau+(k/m)*(L0*C402/((C402^2)+((D402^2)))^(1/2)-C402)*tau^2</f>
        <v>0.13649039738844271</v>
      </c>
      <c r="D403" s="1">
        <f>D402+'comportamento na vertical'!C402*tau+(k/m)*(L0*D402/((C402^2)+(D402^2))^(1/2)-D402)*tau^2+g*tau^2</f>
        <v>-0.82895662112673929</v>
      </c>
    </row>
    <row r="404" spans="2:4">
      <c r="B404">
        <f t="shared" si="6"/>
        <v>4.0099999999999589</v>
      </c>
      <c r="C404" s="1">
        <f>C403+'comportamento na horizontal'!C403*tau+(k/m)*(L0*C403/((C403^2)+((D403^2)))^(1/2)-C403)*tau^2</f>
        <v>0.13164887566772976</v>
      </c>
      <c r="D404" s="1">
        <f>D403+'comportamento na vertical'!C403*tau+(k/m)*(L0*D403/((C403^2)+(D403^2))^(1/2)-D403)*tau^2+g*tau^2</f>
        <v>-0.83099020400113999</v>
      </c>
    </row>
    <row r="405" spans="2:4">
      <c r="B405">
        <f t="shared" si="6"/>
        <v>4.0199999999999587</v>
      </c>
      <c r="C405" s="1">
        <f>C404+'comportamento na horizontal'!C404*tau+(k/m)*(L0*C404/((C404^2)+((D404^2)))^(1/2)-C404)*tau^2</f>
        <v>0.12661852760286962</v>
      </c>
      <c r="D405" s="1">
        <f>D404+'comportamento na vertical'!C404*tau+(k/m)*(L0*D404/((C404^2)+(D404^2))^(1/2)-D404)*tau^2+g*tau^2</f>
        <v>-0.83283188271800201</v>
      </c>
    </row>
    <row r="406" spans="2:4">
      <c r="B406">
        <f t="shared" si="6"/>
        <v>4.0299999999999585</v>
      </c>
      <c r="C406" s="1">
        <f>C405+'comportamento na horizontal'!C405*tau+(k/m)*(L0*C405/((C405^2)+((D405^2)))^(1/2)-C405)*tau^2</f>
        <v>0.1214060064905592</v>
      </c>
      <c r="D406" s="1">
        <f>D405+'comportamento na vertical'!C405*tau+(k/m)*(L0*D405/((C405^2)+(D405^2))^(1/2)-D405)*tau^2+g*tau^2</f>
        <v>-0.83447532034834337</v>
      </c>
    </row>
    <row r="407" spans="2:4">
      <c r="B407">
        <f t="shared" si="6"/>
        <v>4.0399999999999583</v>
      </c>
      <c r="C407" s="1">
        <f>C406+'comportamento na horizontal'!C406*tau+(k/m)*(L0*C406/((C406^2)+((D406^2)))^(1/2)-C406)*tau^2</f>
        <v>0.11601837165902139</v>
      </c>
      <c r="D407" s="1">
        <f>D406+'comportamento na vertical'!C406*tau+(k/m)*(L0*D406/((C406^2)+(D406^2))^(1/2)-D406)*tau^2+g*tau^2</f>
        <v>-0.83591512661666467</v>
      </c>
    </row>
    <row r="408" spans="2:4">
      <c r="B408">
        <f t="shared" si="6"/>
        <v>4.0499999999999581</v>
      </c>
      <c r="C408" s="1">
        <f>C407+'comportamento na horizontal'!C407*tau+(k/m)*(L0*C407/((C407^2)+((D407^2)))^(1/2)-C407)*tau^2</f>
        <v>0.1104630677603471</v>
      </c>
      <c r="D408" s="1">
        <f>D407+'comportamento na vertical'!C407*tau+(k/m)*(L0*D407/((C407^2)+(D407^2))^(1/2)-D407)*tau^2+g*tau^2</f>
        <v>-0.83714687326924686</v>
      </c>
    </row>
    <row r="409" spans="2:4">
      <c r="B409">
        <f t="shared" si="6"/>
        <v>4.0599999999999579</v>
      </c>
      <c r="C409" s="1">
        <f>C408+'comportamento na horizontal'!C408*tau+(k/m)*(L0*C408/((C408^2)+((D408^2)))^(1/2)-C408)*tau^2</f>
        <v>0.10474790221546429</v>
      </c>
      <c r="D409" s="1">
        <f>D408+'comportamento na vertical'!C408*tau+(k/m)*(L0*D408/((C408^2)+(D408^2))^(1/2)-D408)*tau^2+g*tau^2</f>
        <v>-0.83816710479743006</v>
      </c>
    </row>
    <row r="410" spans="2:4">
      <c r="B410">
        <f t="shared" si="6"/>
        <v>4.0699999999999577</v>
      </c>
      <c r="C410" s="1">
        <f>C409+'comportamento na horizontal'!C409*tau+(k/m)*(L0*C409/((C409^2)+((D409^2)))^(1/2)-C409)*tau^2</f>
        <v>9.8881020982164974E-2</v>
      </c>
      <c r="D410" s="1">
        <f>D409+'comportamento na vertical'!C409*tau+(k/m)*(L0*D409/((C409^2)+(D409^2))^(1/2)-D409)*tau^2+g*tau^2</f>
        <v>-0.8389733444783033</v>
      </c>
    </row>
    <row r="411" spans="2:4">
      <c r="B411">
        <f t="shared" si="6"/>
        <v>4.0799999999999574</v>
      </c>
      <c r="C411" s="1">
        <f>C410+'comportamento na horizontal'!C410*tau+(k/m)*(L0*C410/((C410^2)+((D410^2)))^(1/2)-C410)*tau^2</f>
        <v>9.2870882828156504E-2</v>
      </c>
      <c r="D411" s="1">
        <f>D410+'comportamento na vertical'!C410*tau+(k/m)*(L0*D410/((C410^2)+(D410^2))^(1/2)-D410)*tau^2+g*tau^2</f>
        <v>-0.83956409571970447</v>
      </c>
    </row>
    <row r="412" spans="2:4">
      <c r="B412">
        <f t="shared" si="6"/>
        <v>4.0899999999999572</v>
      </c>
      <c r="C412" s="1">
        <f>C411+'comportamento na horizontal'!C411*tau+(k/m)*(L0*C411/((C411^2)+((D411^2)))^(1/2)-C411)*tau^2</f>
        <v>8.6726232301208392E-2</v>
      </c>
      <c r="D412" s="1">
        <f>D411+'comportamento na vertical'!C411*tau+(k/m)*(L0*D411/((C411^2)+(D411^2))^(1/2)-D411)*tau^2+g*tau^2</f>
        <v>-0.83993883872137398</v>
      </c>
    </row>
    <row r="413" spans="2:4">
      <c r="B413">
        <f t="shared" si="6"/>
        <v>4.099999999999957</v>
      </c>
      <c r="C413" s="1">
        <f>C412+'comportamento na horizontal'!C412*tau+(k/m)*(L0*C412/((C412^2)+((D412^2)))^(1/2)-C412)*tau^2</f>
        <v>8.0456071597070494E-2</v>
      </c>
      <c r="D413" s="1">
        <f>D412+'comportamento na vertical'!C412*tau+(k/m)*(L0*D412/((C412^2)+(D412^2))^(1/2)-D412)*tau^2+g*tau^2</f>
        <v>-0.84009802248935783</v>
      </c>
    </row>
    <row r="414" spans="2:4">
      <c r="B414">
        <f t="shared" si="6"/>
        <v>4.1099999999999568</v>
      </c>
      <c r="C414" s="1">
        <f>C413+'comportamento na horizontal'!C413*tau+(k/m)*(L0*C413/((C413^2)+((D413^2)))^(1/2)-C413)*tau^2</f>
        <v>7.4069631532870855E-2</v>
      </c>
      <c r="D414" s="1">
        <f>D413+'comportamento na vertical'!C413*tau+(k/m)*(L0*D413/((C413^2)+(D413^2))^(1/2)-D413)*tau^2+g*tau^2</f>
        <v>-0.84004305226616238</v>
      </c>
    </row>
    <row r="415" spans="2:4">
      <c r="B415">
        <f t="shared" si="6"/>
        <v>4.1199999999999566</v>
      </c>
      <c r="C415" s="1">
        <f>C414+'comportamento na horizontal'!C414*tau+(k/m)*(L0*C414/((C414^2)+((D414^2)))^(1/2)-C414)*tau^2</f>
        <v>6.7576341839096957E-2</v>
      </c>
      <c r="D415" s="1">
        <f>D414+'comportamento na vertical'!C414*tau+(k/m)*(L0*D414/((C414^2)+(D414^2))^(1/2)-D414)*tau^2+g*tau^2</f>
        <v>-0.83977627246455377</v>
      </c>
    </row>
    <row r="416" spans="2:4">
      <c r="B416">
        <f t="shared" si="6"/>
        <v>4.1299999999999564</v>
      </c>
      <c r="C416" s="1">
        <f>C415+'comportamento na horizontal'!C415*tau+(k/m)*(L0*C415/((C415^2)+((D415^2)))^(1/2)-C415)*tau^2</f>
        <v>6.0985800986961471E-2</v>
      </c>
      <c r="D416" s="1">
        <f>D415+'comportamento na vertical'!C415*tau+(k/m)*(L0*D415/((C415^2)+(D415^2))^(1/2)-D415)*tau^2+g*tau^2</f>
        <v>-0.83930094521809795</v>
      </c>
    </row>
    <row r="417" spans="2:4">
      <c r="B417">
        <f t="shared" si="6"/>
        <v>4.1399999999999562</v>
      </c>
      <c r="C417" s="1">
        <f>C416+'comportamento na horizontal'!C416*tau+(k/m)*(L0*C416/((C416^2)+((D416^2)))^(1/2)-C416)*tau^2</f>
        <v>5.4307745769896734E-2</v>
      </c>
      <c r="D417" s="1">
        <f>D416+'comportamento na vertical'!C416*tau+(k/m)*(L0*D416/((C416^2)+(D416^2))^(1/2)-D416)*tau^2+g*tau^2</f>
        <v>-0.8386212246863759</v>
      </c>
    </row>
    <row r="418" spans="2:4">
      <c r="B418">
        <f t="shared" si="6"/>
        <v>4.1499999999999559</v>
      </c>
      <c r="C418" s="1">
        <f>C417+'comportamento na horizontal'!C417*tau+(k/m)*(L0*C417/((C417^2)+((D417^2)))^(1/2)-C417)*tau^2</f>
        <v>4.7552020858062642E-2</v>
      </c>
      <c r="D418" s="1">
        <f>D417+'comportamento na vertical'!C417*tau+(k/m)*(L0*D417/((C417^2)+(D417^2))^(1/2)-D417)*tau^2+g*tau^2</f>
        <v>-0.83774212727709985</v>
      </c>
    </row>
    <row r="419" spans="2:4">
      <c r="B419">
        <f t="shared" si="6"/>
        <v>4.1599999999999557</v>
      </c>
      <c r="C419" s="1">
        <f>C418+'comportamento na horizontal'!C418*tau+(k/m)*(L0*C418/((C418^2)+((D418^2)))^(1/2)-C418)*tau^2</f>
        <v>4.0728548543050129E-2</v>
      </c>
      <c r="D419" s="1">
        <f>D418+'comportamento na vertical'!C418*tau+(k/m)*(L0*D418/((C418^2)+(D418^2))^(1/2)-D418)*tau^2+g*tau^2</f>
        <v>-0.83666949797092294</v>
      </c>
    </row>
    <row r="420" spans="2:4">
      <c r="B420">
        <f t="shared" si="6"/>
        <v>4.1699999999999555</v>
      </c>
      <c r="C420" s="1">
        <f>C419+'comportamento na horizontal'!C419*tau+(k/m)*(L0*C419/((C419^2)+((D419^2)))^(1/2)-C419)*tau^2</f>
        <v>3.3847298886386851E-2</v>
      </c>
      <c r="D420" s="1">
        <f>D419+'comportamento na vertical'!C419*tau+(k/m)*(L0*D419/((C419^2)+(D419^2))^(1/2)-D419)*tau^2+g*tau^2</f>
        <v>-0.83540997295737884</v>
      </c>
    </row>
    <row r="421" spans="2:4">
      <c r="B421">
        <f t="shared" si="6"/>
        <v>4.1799999999999553</v>
      </c>
      <c r="C421" s="1">
        <f>C420+'comportamento na horizontal'!C420*tau+(k/m)*(L0*C420/((C420^2)+((D420^2)))^(1/2)-C420)*tau^2</f>
        <v>2.6918260479985103E-2</v>
      </c>
      <c r="D421" s="1">
        <f>D420+'comportamento na vertical'!C420*tau+(k/m)*(L0*D420/((C420^2)+(D420^2))^(1/2)-D420)*tau^2+g*tau^2</f>
        <v>-0.83397093881193363</v>
      </c>
    </row>
    <row r="422" spans="2:4">
      <c r="B422">
        <f t="shared" si="6"/>
        <v>4.1899999999999551</v>
      </c>
      <c r="C422" s="1">
        <f>C421+'comportamento na horizontal'!C421*tau+(k/m)*(L0*C421/((C421^2)+((D421^2)))^(1/2)-C421)*tau^2</f>
        <v>1.9951412019310038E-2</v>
      </c>
      <c r="D422" s="1">
        <f>D421+'comportamento na vertical'!C421*tau+(k/m)*(L0*D421/((C421^2)+(D421^2))^(1/2)-D421)*tau^2+g*tau^2</f>
        <v>-0.83236048846437938</v>
      </c>
    </row>
    <row r="423" spans="2:4">
      <c r="B423">
        <f t="shared" si="6"/>
        <v>4.1999999999999549</v>
      </c>
      <c r="C423" s="1">
        <f>C422+'comportamento na horizontal'!C422*tau+(k/m)*(L0*C422/((C422^2)+((D422^2)))^(1/2)-C422)*tau^2</f>
        <v>1.2956694880801305E-2</v>
      </c>
      <c r="D423" s="1">
        <f>D422+'comportamento na vertical'!C422*tau+(k/m)*(L0*D422/((C422^2)+(D422^2))^(1/2)-D422)*tau^2+g*tau^2</f>
        <v>-0.83058737422757067</v>
      </c>
    </row>
    <row r="424" spans="2:4">
      <c r="B424">
        <f t="shared" si="6"/>
        <v>4.2099999999999547</v>
      </c>
      <c r="C424" s="1">
        <f>C423+'comportamento na horizontal'!C423*tau+(k/m)*(L0*C423/((C423^2)+((D423^2)))^(1/2)-C423)*tau^2</f>
        <v>5.9439868839831576E-3</v>
      </c>
      <c r="D424" s="1">
        <f>D423+'comportamento na vertical'!C423*tau+(k/m)*(L0*D423/((C423^2)+(D423^2))^(1/2)-D423)*tau^2+g*tau^2</f>
        <v>-0.82866095817260621</v>
      </c>
    </row>
    <row r="425" spans="2:4">
      <c r="B425">
        <f t="shared" si="6"/>
        <v>4.2199999999999545</v>
      </c>
      <c r="C425" s="1">
        <f>C424+'comportamento na horizontal'!C424*tau+(k/m)*(L0*C424/((C424^2)+((D424^2)))^(1/2)-C424)*tau^2</f>
        <v>-1.0769225942022786E-3</v>
      </c>
      <c r="D425" s="1">
        <f>D424+'comportamento na vertical'!C424*tau+(k/m)*(L0*D424/((C424^2)+(D424^2))^(1/2)-D424)*tau^2+g*tau^2</f>
        <v>-0.82659116015181577</v>
      </c>
    </row>
    <row r="426" spans="2:4">
      <c r="B426">
        <f t="shared" si="6"/>
        <v>4.2299999999999542</v>
      </c>
      <c r="C426" s="1">
        <f>C425+'comportamento na horizontal'!C425*tau+(k/m)*(L0*C425/((C425^2)+((D425^2)))^(1/2)-C425)*tau^2</f>
        <v>-8.0963559999339338E-3</v>
      </c>
      <c r="D426" s="1">
        <f>D425+'comportamento na vertical'!C425*tau+(k/m)*(L0*D425/((C425^2)+(D425^2))^(1/2)-D425)*tau^2+g*tau^2</f>
        <v>-0.82438840378415035</v>
      </c>
    </row>
    <row r="427" spans="2:4">
      <c r="B427">
        <f t="shared" si="6"/>
        <v>4.239999999999954</v>
      </c>
      <c r="C427" s="1">
        <f>C426+'comportamento na horizontal'!C426*tau+(k/m)*(L0*C426/((C426^2)+((D426^2)))^(1/2)-C426)*tau^2</f>
        <v>-1.5104769341280921E-2</v>
      </c>
      <c r="D427" s="1">
        <f>D426+'comportamento na vertical'!C426*tau+(k/m)*(L0*D426/((C426^2)+(D426^2))^(1/2)-D426)*tau^2+g*tau^2</f>
        <v>-0.82206356072862818</v>
      </c>
    </row>
    <row r="428" spans="2:4">
      <c r="B428">
        <f t="shared" si="6"/>
        <v>4.2499999999999538</v>
      </c>
      <c r="C428" s="1">
        <f>C427+'comportamento na horizontal'!C427*tau+(k/m)*(L0*C427/((C427^2)+((D427^2)))^(1/2)-C427)*tau^2</f>
        <v>-2.2092772166332719E-2</v>
      </c>
      <c r="D428" s="1">
        <f>D427+'comportamento na vertical'!C427*tau+(k/m)*(L0*D427/((C427^2)+(D427^2))^(1/2)-D427)*tau^2+g*tau^2</f>
        <v>-0.81962789358020993</v>
      </c>
    </row>
    <row r="429" spans="2:4">
      <c r="B429">
        <f t="shared" si="6"/>
        <v>4.2599999999999536</v>
      </c>
      <c r="C429" s="1">
        <f>C428+'comportamento na horizontal'!C428*tau+(k/m)*(L0*C428/((C428^2)+((D428^2)))^(1/2)-C428)*tau^2</f>
        <v>-2.905114568095514E-2</v>
      </c>
      <c r="D429" s="1">
        <f>D428+'comportamento na vertical'!C428*tau+(k/m)*(L0*D428/((C428^2)+(D428^2))^(1/2)-D428)*tau^2+g*tau^2</f>
        <v>-0.81709299772872857</v>
      </c>
    </row>
    <row r="430" spans="2:4">
      <c r="B430">
        <f t="shared" si="6"/>
        <v>4.2699999999999534</v>
      </c>
      <c r="C430" s="1">
        <f>C429+'comportamento na horizontal'!C429*tau+(k/m)*(L0*C429/((C429^2)+((D429^2)))^(1/2)-C429)*tau^2</f>
        <v>-3.5970858926755493E-2</v>
      </c>
      <c r="D430" s="1">
        <f>D429+'comportamento na vertical'!C429*tau+(k/m)*(L0*D429/((C429^2)+(D429^2))^(1/2)-D429)*tau^2+g*tau^2</f>
        <v>-0.81447074252516749</v>
      </c>
    </row>
    <row r="431" spans="2:4">
      <c r="B431">
        <f t="shared" si="6"/>
        <v>4.2799999999999532</v>
      </c>
      <c r="C431" s="1">
        <f>C430+'comportamento na horizontal'!C430*tau+(k/m)*(L0*C430/((C430^2)+((D430^2)))^(1/2)-C430)*tau^2</f>
        <v>-4.2843082961140547E-2</v>
      </c>
      <c r="D431" s="1">
        <f>D430+'comportamento na vertical'!C430*tau+(k/m)*(L0*D430/((C430^2)+(D430^2))^(1/2)-D430)*tau^2+g*tau^2</f>
        <v>-0.81177321210056941</v>
      </c>
    </row>
    <row r="432" spans="2:4">
      <c r="B432">
        <f t="shared" si="6"/>
        <v>4.289999999999953</v>
      </c>
      <c r="C432" s="1">
        <f>C431+'comportamento na horizontal'!C431*tau+(k/m)*(L0*C431/((C431^2)+((D431^2)))^(1/2)-C431)*tau^2</f>
        <v>-4.965920300340293E-2</v>
      </c>
      <c r="D432" s="1">
        <f>D431+'comportamento na vertical'!C431*tau+(k/m)*(L0*D431/((C431^2)+(D431^2))^(1/2)-D431)*tau^2+g*tau^2</f>
        <v>-0.80901264618110758</v>
      </c>
    </row>
    <row r="433" spans="2:4">
      <c r="B433">
        <f t="shared" si="6"/>
        <v>4.2999999999999527</v>
      </c>
      <c r="C433" s="1">
        <f>C432+'comportamento na horizontal'!C432*tau+(k/m)*(L0*C432/((C432^2)+((D432^2)))^(1/2)-C432)*tau^2</f>
        <v>-5.6410828533322056E-2</v>
      </c>
      <c r="D433" s="1">
        <f>D432+'comportamento na vertical'!C432*tau+(k/m)*(L0*D432/((C432^2)+(D432^2))^(1/2)-D432)*tau^2+g*tau^2</f>
        <v>-0.80620138123831664</v>
      </c>
    </row>
    <row r="434" spans="2:4">
      <c r="B434">
        <f t="shared" si="6"/>
        <v>4.3099999999999525</v>
      </c>
      <c r="C434" s="1">
        <f>C433+'comportamento na horizontal'!C433*tau+(k/m)*(L0*C433/((C433^2)+((D433^2)))^(1/2)-C433)*tau^2</f>
        <v>-6.3089801351538161E-2</v>
      </c>
      <c r="D434" s="1">
        <f>D433+'comportamento na vertical'!C433*tau+(k/m)*(L0*D433/((C433^2)+(D433^2))^(1/2)-D433)*tau^2+g*tau^2</f>
        <v>-0.80335179230616816</v>
      </c>
    </row>
    <row r="435" spans="2:4">
      <c r="B435">
        <f t="shared" si="6"/>
        <v>4.3199999999999523</v>
      </c>
      <c r="C435" s="1">
        <f>C434+'comportamento na horizontal'!C434*tau+(k/m)*(L0*C434/((C434^2)+((D434^2)))^(1/2)-C434)*tau^2</f>
        <v>-6.9688201633659144E-2</v>
      </c>
      <c r="D435" s="1">
        <f>D434+'comportamento na vertical'!C434*tau+(k/m)*(L0*D434/((C434^2)+(D434^2))^(1/2)-D434)*tau^2+g*tau^2</f>
        <v>-0.80047623578661198</v>
      </c>
    </row>
    <row r="436" spans="2:4">
      <c r="B436">
        <f t="shared" si="6"/>
        <v>4.3299999999999521</v>
      </c>
      <c r="C436" s="1">
        <f>C435+'comportamento na horizontal'!C435*tau+(k/m)*(L0*C435/((C435^2)+((D435^2)))^(1/2)-C435)*tau^2</f>
        <v>-7.6198352032381636E-2</v>
      </c>
      <c r="D436" s="1">
        <f>D435+'comportamento na vertical'!C435*tau+(k/m)*(L0*D435/((C435^2)+(D435^2))^(1/2)-D435)*tau^2+g*tau^2</f>
        <v>-0.79758699355246676</v>
      </c>
    </row>
    <row r="437" spans="2:4">
      <c r="B437">
        <f t="shared" si="6"/>
        <v>4.3399999999999519</v>
      </c>
      <c r="C437" s="1">
        <f>C436+'comportamento na horizontal'!C436*tau+(k/m)*(L0*C436/((C436^2)+((D436^2)))^(1/2)-C436)*tau^2</f>
        <v>-8.2612819903534182E-2</v>
      </c>
      <c r="D437" s="1">
        <f>D436+'comportamento na vertical'!C436*tau+(k/m)*(L0*D436/((C436^2)+(D436^2))^(1/2)-D436)*tau^2+g*tau^2</f>
        <v>-0.7946962186412424</v>
      </c>
    </row>
    <row r="438" spans="2:4">
      <c r="B438">
        <f t="shared" si="6"/>
        <v>4.3499999999999517</v>
      </c>
      <c r="C438" s="1">
        <f>C437+'comportamento na horizontal'!C437*tau+(k/m)*(L0*C437/((C437^2)+((D437^2)))^(1/2)-C437)*tau^2</f>
        <v>-8.8924417752563378E-2</v>
      </c>
      <c r="D438" s="1">
        <f>D437+'comportamento na vertical'!C437*tau+(k/m)*(L0*D437/((C437^2)+(D437^2))^(1/2)-D437)*tau^2+g*tau^2</f>
        <v>-0.79181588281576254</v>
      </c>
    </row>
    <row r="439" spans="2:4">
      <c r="B439">
        <f t="shared" si="6"/>
        <v>4.3599999999999515</v>
      </c>
      <c r="C439" s="1">
        <f>C438+'comportamento na horizontal'!C438*tau+(k/m)*(L0*C438/((C438^2)+((D438^2)))^(1/2)-C438)*tau^2</f>
        <v>-9.5126202017269804E-2</v>
      </c>
      <c r="D439" s="1">
        <f>D438+'comportamento na vertical'!C438*tau+(k/m)*(L0*D438/((C438^2)+(D438^2))^(1/2)-D438)*tau^2+g*tau^2</f>
        <v>-0.78895772624752969</v>
      </c>
    </row>
    <row r="440" spans="2:4">
      <c r="B440">
        <f t="shared" si="6"/>
        <v>4.3699999999999513</v>
      </c>
      <c r="C440" s="1">
        <f>C439+'comportamento na horizontal'!C439*tau+(k/m)*(L0*C439/((C439^2)+((D439^2)))^(1/2)-C439)*tau^2</f>
        <v>-0.10121147032025846</v>
      </c>
      <c r="D440" s="1">
        <f>D439+'comportamento na vertical'!C439*tau+(k/m)*(L0*D439/((C439^2)+(D439^2))^(1/2)-D439)*tau^2+g*tau^2</f>
        <v>-0.7861332095568595</v>
      </c>
    </row>
    <row r="441" spans="2:4">
      <c r="B441">
        <f t="shared" si="6"/>
        <v>4.379999999999951</v>
      </c>
      <c r="C441" s="1">
        <f>C440+'comportamento na horizontal'!C440*tau+(k/m)*(L0*C440/((C440^2)+((D440^2)))^(1/2)-C440)*tau^2</f>
        <v>-0.10717375734031633</v>
      </c>
      <c r="D441" s="1">
        <f>D440+'comportamento na vertical'!C440*tau+(k/m)*(L0*D440/((C440^2)+(D440^2))^(1/2)-D440)*tau^2+g*tau^2</f>
        <v>-0.78335346842018649</v>
      </c>
    </row>
    <row r="442" spans="2:4">
      <c r="B442">
        <f t="shared" si="6"/>
        <v>4.3899999999999508</v>
      </c>
      <c r="C442" s="1">
        <f>C441+'comportamento na horizontal'!C441*tau+(k/m)*(L0*C441/((C441^2)+((D441^2)))^(1/2)-C441)*tau^2</f>
        <v>-0.11300682946551274</v>
      </c>
      <c r="D442" s="1">
        <f>D441+'comportamento na vertical'!C441*tau+(k/m)*(L0*D441/((C441^2)+(D441^2))^(1/2)-D441)*tau^2+g*tau^2</f>
        <v>-0.78062927092989476</v>
      </c>
    </row>
    <row r="443" spans="2:4">
      <c r="B443">
        <f t="shared" si="6"/>
        <v>4.3999999999999506</v>
      </c>
      <c r="C443" s="1">
        <f>C442+'comportamento na horizontal'!C442*tau+(k/m)*(L0*C442/((C442^2)+((D442^2)))^(1/2)-C442)*tau^2</f>
        <v>-0.1187046784020165</v>
      </c>
      <c r="D443" s="1">
        <f>D442+'comportamento na vertical'!C442*tau+(k/m)*(L0*D442/((C442^2)+(D442^2))^(1/2)-D442)*tau^2+g*tau^2</f>
        <v>-0.77797097786589964</v>
      </c>
    </row>
    <row r="444" spans="2:4">
      <c r="B444">
        <f t="shared" si="6"/>
        <v>4.4099999999999504</v>
      </c>
      <c r="C444" s="1">
        <f>C443+'comportamento na horizontal'!C443*tau+(k/m)*(L0*C443/((C443^2)+((D443^2)))^(1/2)-C443)*tau^2</f>
        <v>-0.12426151392125694</v>
      </c>
      <c r="D444" s="1">
        <f>D443+'comportamento na vertical'!C443*tau+(k/m)*(L0*D443/((C443^2)+(D443^2))^(1/2)-D443)*tau^2+g*tau^2</f>
        <v>-0.77538850601133469</v>
      </c>
    </row>
    <row r="445" spans="2:4">
      <c r="B445">
        <f t="shared" si="6"/>
        <v>4.4199999999999502</v>
      </c>
      <c r="C445" s="1">
        <f>C444+'comportamento na horizontal'!C444*tau+(k/m)*(L0*C444/((C444^2)+((D444^2)))^(1/2)-C444)*tau^2</f>
        <v>-0.12967175593399188</v>
      </c>
      <c r="D445" s="1">
        <f>D444+'comportamento na vertical'!C444*tau+(k/m)*(L0*D444/((C444^2)+(D444^2))^(1/2)-D444)*tau^2+g*tau^2</f>
        <v>-0.77289129461744399</v>
      </c>
    </row>
    <row r="446" spans="2:4">
      <c r="B446">
        <f t="shared" si="6"/>
        <v>4.42999999999995</v>
      </c>
      <c r="C446" s="1">
        <f>C445+'comportamento na horizontal'!C445*tau+(k/m)*(L0*C445/((C445^2)+((D445^2)))^(1/2)-C445)*tau^2</f>
        <v>-0.13493002608299959</v>
      </c>
      <c r="D446" s="1">
        <f>D445+'comportamento na vertical'!C445*tau+(k/m)*(L0*D445/((C445^2)+(D445^2))^(1/2)-D445)*tau^2+g*tau^2</f>
        <v>-0.77048827509551843</v>
      </c>
    </row>
    <row r="447" spans="2:4">
      <c r="B447">
        <f t="shared" si="6"/>
        <v>4.4399999999999498</v>
      </c>
      <c r="C447" s="1">
        <f>C446+'comportamento na horizontal'!C446*tau+(k/m)*(L0*C446/((C446^2)+((D446^2)))^(1/2)-C446)*tau^2</f>
        <v>-0.1400311390464575</v>
      </c>
      <c r="D447" s="1">
        <f>D446+'comportamento na vertical'!C446*tau+(k/m)*(L0*D446/((C446^2)+(D446^2))^(1/2)-D446)*tau^2+g*tau^2</f>
        <v>-0.76818784398679996</v>
      </c>
    </row>
    <row r="448" spans="2:4">
      <c r="B448">
        <f t="shared" si="6"/>
        <v>4.4499999999999496</v>
      </c>
      <c r="C448" s="1">
        <f>C447+'comportamento na horizontal'!C447*tau+(k/m)*(L0*C447/((C447^2)+((D447^2)))^(1/2)-C447)*tau^2</f>
        <v>-0.14497009374163142</v>
      </c>
      <c r="D448" s="1">
        <f>D447+'comportamento na vertical'!C447*tau+(k/m)*(L0*D447/((C447^2)+(D447^2))^(1/2)-D447)*tau^2+g*tau^2</f>
        <v>-0.76599783923506226</v>
      </c>
    </row>
    <row r="449" spans="2:4">
      <c r="B449">
        <f t="shared" si="6"/>
        <v>4.4599999999999493</v>
      </c>
      <c r="C449" s="1">
        <f>C448+'comportamento na horizontal'!C448*tau+(k/m)*(L0*C448/((C448^2)+((D448^2)))^(1/2)-C448)*tau^2</f>
        <v>-0.14974206461335771</v>
      </c>
      <c r="D449" s="1">
        <f>D448+'comportamento na vertical'!C448*tau+(k/m)*(L0*D448/((C448^2)+(D448^2))^(1/2)-D448)*tau^2+g*tau^2</f>
        <v>-0.76392551976139256</v>
      </c>
    </row>
    <row r="450" spans="2:4">
      <c r="B450">
        <f t="shared" si="6"/>
        <v>4.4699999999999491</v>
      </c>
      <c r="C450" s="1">
        <f>C449+'comportamento na horizontal'!C449*tau+(k/m)*(L0*C449/((C449^2)+((D449^2)))^(1/2)-C449)*tau^2</f>
        <v>-0.15434239318408927</v>
      </c>
      <c r="D450" s="1">
        <f>D449+'comportamento na vertical'!C449*tau+(k/m)*(L0*D449/((C449^2)+(D449^2))^(1/2)-D449)*tau^2+g*tau^2</f>
        <v>-0.76197754831685538</v>
      </c>
    </row>
    <row r="451" spans="2:4">
      <c r="B451">
        <f t="shared" si="6"/>
        <v>4.4799999999999489</v>
      </c>
      <c r="C451" s="1">
        <f>C450+'comportamento na horizontal'!C450*tau+(k/m)*(L0*C450/((C450^2)+((D450^2)))^(1/2)-C450)*tau^2</f>
        <v>-0.15876658003217778</v>
      </c>
      <c r="D451" s="1">
        <f>D450+'comportamento na vertical'!C450*tau+(k/m)*(L0*D450/((C450^2)+(D450^2))^(1/2)-D450)*tau^2+g*tau^2</f>
        <v>-0.76015997756647002</v>
      </c>
    </row>
    <row r="452" spans="2:4">
      <c r="B452">
        <f t="shared" ref="B452:B503" si="7">B451+tau</f>
        <v>4.4899999999999487</v>
      </c>
      <c r="C452" s="1">
        <f>C451+'comportamento na horizontal'!C451*tau+(k/m)*(L0*C451/((C451^2)+((D451^2)))^(1/2)-C451)*tau^2</f>
        <v>-0.16301027735280416</v>
      </c>
      <c r="D452" s="1">
        <f>D451+'comportamento na vertical'!C451*tau+(k/m)*(L0*D451/((C451^2)+(D451^2))^(1/2)-D451)*tau^2+g*tau^2</f>
        <v>-0.75847823933752079</v>
      </c>
    </row>
    <row r="453" spans="2:4">
      <c r="B453">
        <f t="shared" si="7"/>
        <v>4.4999999999999485</v>
      </c>
      <c r="C453" s="1">
        <f>C452+'comportamento na horizontal'!C452*tau+(k/m)*(L0*C452/((C452^2)+((D452^2)))^(1/2)-C452)*tau^2</f>
        <v>-0.16706928224181056</v>
      </c>
      <c r="D453" s="1">
        <f>D452+'comportamento na vertical'!C452*tau+(k/m)*(L0*D452/((C452^2)+(D452^2))^(1/2)-D452)*tau^2+g*tau^2</f>
        <v>-0.75693713694682063</v>
      </c>
    </row>
    <row r="454" spans="2:4">
      <c r="B454">
        <f t="shared" si="7"/>
        <v>4.5099999999999483</v>
      </c>
      <c r="C454" s="1">
        <f>C453+'comportamento na horizontal'!C453*tau+(k/m)*(L0*C453/((C453^2)+((D453^2)))^(1/2)-C453)*tau^2</f>
        <v>-0.17093953082692395</v>
      </c>
      <c r="D454" s="1">
        <f>D453+'comportamento na vertical'!C453*tau+(k/m)*(L0*D453/((C453^2)+(D453^2))^(1/2)-D453)*tau^2+g*tau^2</f>
        <v>-0.75554084050529169</v>
      </c>
    </row>
    <row r="455" spans="2:4">
      <c r="B455">
        <f t="shared" si="7"/>
        <v>4.5199999999999481</v>
      </c>
      <c r="C455" s="1">
        <f>C454+'comportamento na horizontal'!C454*tau+(k/m)*(L0*C454/((C454^2)+((D454^2)))^(1/2)-C454)*tau^2</f>
        <v>-0.17461709335380668</v>
      </c>
      <c r="D455" s="1">
        <f>D454+'comportamento na vertical'!C454*tau+(k/m)*(L0*D454/((C454^2)+(D454^2))^(1/2)-D454)*tau^2+g*tau^2</f>
        <v>-0.75429288508421022</v>
      </c>
    </row>
    <row r="456" spans="2:4">
      <c r="B456">
        <f t="shared" si="7"/>
        <v>4.5299999999999478</v>
      </c>
      <c r="C456" s="1">
        <f>C455+'comportamento na horizontal'!C455*tau+(k/m)*(L0*C455/((C455^2)+((D455^2)))^(1/2)-C455)*tau^2</f>
        <v>-0.17809817031635322</v>
      </c>
      <c r="D456" s="1">
        <f>D455+'comportamento na vertical'!C455*tau+(k/m)*(L0*D455/((C455^2)+(D455^2))^(1/2)-D455)*tau^2+g*tau^2</f>
        <v>-0.75319617161571217</v>
      </c>
    </row>
    <row r="457" spans="2:4">
      <c r="B457">
        <f t="shared" si="7"/>
        <v>4.5399999999999476</v>
      </c>
      <c r="C457" s="1">
        <f>C456+'comportamento na horizontal'!C456*tau+(k/m)*(L0*C456/((C456^2)+((D456^2)))^(1/2)-C456)*tau^2</f>
        <v>-0.18137908970200484</v>
      </c>
      <c r="D457" s="1">
        <f>D456+'comportamento na vertical'!C456*tau+(k/m)*(L0*D456/((C456^2)+(D456^2))^(1/2)-D456)*tau^2+g*tau^2</f>
        <v>-0.75225297039066197</v>
      </c>
    </row>
    <row r="458" spans="2:4">
      <c r="B458">
        <f t="shared" si="7"/>
        <v>4.5499999999999474</v>
      </c>
      <c r="C458" s="1">
        <f>C457+'comportamento na horizontal'!C457*tau+(k/m)*(L0*C457/((C457^2)+((D457^2)))^(1/2)-C457)*tau^2</f>
        <v>-0.18445630540390509</v>
      </c>
      <c r="D458" s="1">
        <f>D457+'comportamento na vertical'!C457*tau+(k/m)*(L0*D457/((C457^2)+(D457^2))^(1/2)-D457)*tau^2+g*tau^2</f>
        <v>-0.75146492700969814</v>
      </c>
    </row>
    <row r="459" spans="2:4">
      <c r="B459">
        <f t="shared" si="7"/>
        <v>4.5599999999999472</v>
      </c>
      <c r="C459" s="1">
        <f>C458+'comportamento na horizontal'!C458*tau+(k/m)*(L0*C458/((C458^2)+((D458^2)))^(1/2)-C458)*tau^2</f>
        <v>-0.18732639683278535</v>
      </c>
      <c r="D459" s="1">
        <f>D458+'comportamento na vertical'!C458*tau+(k/m)*(L0*D458/((C458^2)+(D458^2))^(1/2)-D458)*tau^2+g*tau^2</f>
        <v>-0.75083307063808535</v>
      </c>
    </row>
    <row r="460" spans="2:4">
      <c r="B460">
        <f t="shared" si="7"/>
        <v>4.569999999999947</v>
      </c>
      <c r="C460" s="1">
        <f>C459+'comportamento na horizontal'!C459*tau+(k/m)*(L0*C459/((C459^2)+((D459^2)))^(1/2)-C459)*tau^2</f>
        <v>-0.18998606974284937</v>
      </c>
      <c r="D460" s="1">
        <f>D459+'comportamento na vertical'!C459*tau+(k/m)*(L0*D459/((C459^2)+(D459^2))^(1/2)-D459)*tau^2+g*tau^2</f>
        <v>-0.75035782441179588</v>
      </c>
    </row>
    <row r="461" spans="2:4">
      <c r="B461">
        <f t="shared" si="7"/>
        <v>4.5799999999999468</v>
      </c>
      <c r="C461" s="1">
        <f>C460+'comportamento na horizontal'!C460*tau+(k/m)*(L0*C460/((C460^2)+((D460^2)))^(1/2)-C460)*tau^2</f>
        <v>-0.19243215826789464</v>
      </c>
      <c r="D461" s="1">
        <f>D460+'comportamento na vertical'!C460*tau+(k/m)*(L0*D460/((C460^2)+(D460^2))^(1/2)-D460)*tau^2+g*tau^2</f>
        <v>-0.75003901784085636</v>
      </c>
    </row>
    <row r="462" spans="2:4">
      <c r="B462">
        <f t="shared" si="7"/>
        <v>4.5899999999999466</v>
      </c>
      <c r="C462" s="1">
        <f>C461+'comportamento na horizontal'!C461*tau+(k/m)*(L0*C461/((C461^2)+((D461^2)))^(1/2)-C461)*tau^2</f>
        <v>-0.19466162814671045</v>
      </c>
      <c r="D462" s="1">
        <f>D461+'comportamento na vertical'!C461*tau+(k/m)*(L0*D461/((C461^2)+(D461^2))^(1/2)-D461)*tau^2+g*tau^2</f>
        <v>-0.7498759010562478</v>
      </c>
    </row>
    <row r="463" spans="2:4">
      <c r="B463">
        <f t="shared" si="7"/>
        <v>4.5999999999999464</v>
      </c>
      <c r="C463" s="1">
        <f>C462+'comportamento na horizontal'!C462*tau+(k/m)*(L0*C462/((C462^2)+((D462^2)))^(1/2)-C462)*tau^2</f>
        <v>-0.19667158110064262</v>
      </c>
      <c r="D463" s="1">
        <f>D462+'comportamento na vertical'!C462*tau+(k/m)*(L0*D462/((C462^2)+(D462^2))^(1/2)-D462)*tau^2+g*tau^2</f>
        <v>-0.74986716074834192</v>
      </c>
    </row>
    <row r="464" spans="2:4">
      <c r="B464">
        <f t="shared" si="7"/>
        <v>4.6099999999999461</v>
      </c>
      <c r="C464" s="1">
        <f>C463+'comportamento na horizontal'!C463*tau+(k/m)*(L0*C463/((C463^2)+((D463^2)))^(1/2)-C463)*tau^2</f>
        <v>-0.19845926031129141</v>
      </c>
      <c r="D464" s="1">
        <f>D463+'comportamento na vertical'!C463*tau+(k/m)*(L0*D463/((C463^2)+(D463^2))^(1/2)-D463)*tau^2+g*tau^2</f>
        <v>-0.75001093764779225</v>
      </c>
    </row>
    <row r="465" spans="2:4">
      <c r="B465">
        <f t="shared" si="7"/>
        <v>4.6199999999999459</v>
      </c>
      <c r="C465" s="1">
        <f>C464+'comportamento na horizontal'!C464*tau+(k/m)*(L0*C464/((C464^2)+((D464^2)))^(1/2)-C464)*tau^2</f>
        <v>-0.20002205693275527</v>
      </c>
      <c r="D465" s="1">
        <f>D464+'comportamento na vertical'!C464*tau+(k/m)*(L0*D464/((C464^2)+(D464^2))^(1/2)-D464)*tau^2+g*tau^2</f>
        <v>-0.75030484540376874</v>
      </c>
    </row>
    <row r="466" spans="2:4">
      <c r="B466">
        <f t="shared" si="7"/>
        <v>4.6299999999999457</v>
      </c>
      <c r="C466" s="1">
        <f>C465+'comportamento na horizontal'!C465*tau+(k/m)*(L0*C465/((C465^2)+((D465^2)))^(1/2)-C465)*tau^2</f>
        <v>-0.20135751756075854</v>
      </c>
      <c r="D466" s="1">
        <f>D465+'comportamento na vertical'!C465*tau+(k/m)*(L0*D465/((C465^2)+(D465^2))^(1/2)-D465)*tau^2+g*tau^2</f>
        <v>-0.75074599071922343</v>
      </c>
    </row>
    <row r="467" spans="2:4">
      <c r="B467">
        <f t="shared" si="7"/>
        <v>4.6399999999999455</v>
      </c>
      <c r="C467" s="1">
        <f>C466+'comportamento na horizontal'!C466*tau+(k/m)*(L0*C466/((C466^2)+((D466^2)))^(1/2)-C466)*tau^2</f>
        <v>-0.2024633525704766</v>
      </c>
      <c r="D467" s="1">
        <f>D466+'comportamento na vertical'!C466*tau+(k/m)*(L0*D466/((C466^2)+(D466^2))^(1/2)-D466)*tau^2+g*tau^2</f>
        <v>-0.75133099460831188</v>
      </c>
    </row>
    <row r="468" spans="2:4">
      <c r="B468">
        <f t="shared" si="7"/>
        <v>4.6499999999999453</v>
      </c>
      <c r="C468" s="1">
        <f>C467+'comportamento na horizontal'!C467*tau+(k/m)*(L0*C467/((C467^2)+((D467^2)))^(1/2)-C467)*tau^2</f>
        <v>-0.20333744522594369</v>
      </c>
      <c r="D468" s="1">
        <f>D467+'comportamento na vertical'!C467*tau+(k/m)*(L0*D467/((C467^2)+(D467^2))^(1/2)-D467)*tau^2+g*tau^2</f>
        <v>-0.75205601464698146</v>
      </c>
    </row>
    <row r="469" spans="2:4">
      <c r="B469">
        <f t="shared" si="7"/>
        <v>4.6599999999999451</v>
      </c>
      <c r="C469" s="1">
        <f>C468+'comportamento na horizontal'!C468*tau+(k/m)*(L0*C468/((C468^2)+((D468^2)))^(1/2)-C468)*tau^2</f>
        <v>-0.20397786145660274</v>
      </c>
      <c r="D469" s="1">
        <f>D468+'comportamento na vertical'!C468*tau+(k/m)*(L0*D468/((C468^2)+(D468^2))^(1/2)-D468)*tau^2+g*tau^2</f>
        <v>-0.75291676809391339</v>
      </c>
    </row>
    <row r="470" spans="2:4">
      <c r="B470">
        <f t="shared" si="7"/>
        <v>4.6699999999999449</v>
      </c>
      <c r="C470" s="1">
        <f>C469+'comportamento na horizontal'!C469*tau+(k/m)*(L0*C469/((C469^2)+((D469^2)))^(1/2)-C469)*tau^2</f>
        <v>-0.20438286019082227</v>
      </c>
      <c r="D470" s="1">
        <f>D469+'comportamento na vertical'!C469*tau+(k/m)*(L0*D469/((C469^2)+(D469^2))^(1/2)-D469)*tau^2+g*tau^2</f>
        <v>-0.75390855576531313</v>
      </c>
    </row>
    <row r="471" spans="2:4">
      <c r="B471">
        <f t="shared" si="7"/>
        <v>4.6799999999999446</v>
      </c>
      <c r="C471" s="1">
        <f>C470+'comportamento na horizontal'!C470*tau+(k/m)*(L0*C470/((C470^2)+((D470^2)))^(1/2)-C470)*tau^2</f>
        <v>-0.20455090413202037</v>
      </c>
      <c r="D471" s="1">
        <f>D470+'comportamento na vertical'!C470*tau+(k/m)*(L0*D470/((C470^2)+(D470^2))^(1/2)-D470)*tau^2+g*tau^2</f>
        <v>-0.75502628655336324</v>
      </c>
    </row>
    <row r="472" spans="2:4">
      <c r="B472">
        <f t="shared" si="7"/>
        <v>4.6899999999999444</v>
      </c>
      <c r="C472" s="1">
        <f>C471+'comportamento na horizontal'!C471*tau+(k/m)*(L0*C471/((C471^2)+((D471^2)))^(1/2)-C471)*tau^2</f>
        <v>-0.20448067086034385</v>
      </c>
      <c r="D472" s="1">
        <f>D471+'comportamento na vertical'!C471*tau+(k/m)*(L0*D471/((C471^2)+(D471^2))^(1/2)-D471)*tau^2+g*tau^2</f>
        <v>-0.75626450248436394</v>
      </c>
    </row>
    <row r="473" spans="2:4">
      <c r="B473">
        <f t="shared" si="7"/>
        <v>4.6999999999999442</v>
      </c>
      <c r="C473" s="1">
        <f>C472+'comportamento na horizontal'!C472*tau+(k/m)*(L0*C472/((C472^2)+((D472^2)))^(1/2)-C472)*tau^2</f>
        <v>-0.20417106414157346</v>
      </c>
      <c r="D473" s="1">
        <f>D472+'comportamento na vertical'!C472*tau+(k/m)*(L0*D472/((C472^2)+(D472^2))^(1/2)-D472)*tau^2+g*tau^2</f>
        <v>-0.7576174042186109</v>
      </c>
    </row>
    <row r="474" spans="2:4">
      <c r="B474">
        <f t="shared" si="7"/>
        <v>4.709999999999944</v>
      </c>
      <c r="C474" s="1">
        <f>C473+'comportamento na horizontal'!C473*tau+(k/m)*(L0*C473/((C473^2)+((D473^2)))^(1/2)-C473)*tau^2</f>
        <v>-0.2036212253249764</v>
      </c>
      <c r="D474" s="1">
        <f>D473+'comportamento na vertical'!C473*tau+(k/m)*(L0*D473/((C473^2)+(D473^2))^(1/2)-D473)*tau^2+g*tau^2</f>
        <v>-0.75907887689982012</v>
      </c>
    </row>
    <row r="475" spans="2:4">
      <c r="B475">
        <f t="shared" si="7"/>
        <v>4.7199999999999438</v>
      </c>
      <c r="C475" s="1">
        <f>C474+'comportamento na horizontal'!C474*tau+(k/m)*(L0*C474/((C474^2)+((D474^2)))^(1/2)-C474)*tau^2</f>
        <v>-0.20283054471310652</v>
      </c>
      <c r="D475" s="1">
        <f>D474+'comportamento na vertical'!C474*tau+(k/m)*(L0*D474/((C474^2)+(D474^2))^(1/2)-D474)*tau^2+g*tau^2</f>
        <v>-0.76064251626736346</v>
      </c>
    </row>
    <row r="476" spans="2:4">
      <c r="B476">
        <f t="shared" si="7"/>
        <v>4.7299999999999436</v>
      </c>
      <c r="C476" s="1">
        <f>C475+'comportamento na horizontal'!C475*tau+(k/m)*(L0*C475/((C475^2)+((D475^2)))^(1/2)-C475)*tau^2</f>
        <v>-0.201798672788953</v>
      </c>
      <c r="D476" s="1">
        <f>D475+'comportamento na vertical'!C475*tau+(k/m)*(L0*D475/((C475^2)+(D475^2))^(1/2)-D475)*tau^2+g*tau^2</f>
        <v>-0.76230165494968338</v>
      </c>
    </row>
    <row r="477" spans="2:4">
      <c r="B477">
        <f t="shared" si="7"/>
        <v>4.7399999999999434</v>
      </c>
      <c r="C477" s="1">
        <f>C476+'comportamento na horizontal'!C476*tau+(k/m)*(L0*C476/((C476^2)+((D476^2)))^(1/2)-C476)*tau^2</f>
        <v>-0.2005255311892522</v>
      </c>
      <c r="D477" s="1">
        <f>D476+'comportamento na vertical'!C476*tau+(k/m)*(L0*D476/((C476^2)+(D476^2))^(1/2)-D476)*tau^2+g*tau^2</f>
        <v>-0.76404938886200657</v>
      </c>
    </row>
    <row r="478" spans="2:4">
      <c r="B478">
        <f t="shared" si="7"/>
        <v>4.7499999999999432</v>
      </c>
      <c r="C478" s="1">
        <f>C477+'comportamento na horizontal'!C477*tau+(k/m)*(L0*C477/((C477^2)+((D477^2)))^(1/2)-C477)*tau^2</f>
        <v>-0.19901132331709023</v>
      </c>
      <c r="D478" s="1">
        <f>D477+'comportamento na vertical'!C477*tau+(k/m)*(L0*D477/((C477^2)+(D477^2))^(1/2)-D477)*tau^2+g*tau^2</f>
        <v>-0.76587860363585958</v>
      </c>
    </row>
    <row r="479" spans="2:4">
      <c r="B479">
        <f t="shared" si="7"/>
        <v>4.7599999999999429</v>
      </c>
      <c r="C479" s="1">
        <f>C478+'comportamento na horizontal'!C478*tau+(k/m)*(L0*C478/((C478^2)+((D478^2)))^(1/2)-C478)*tau^2</f>
        <v>-0.19725654449202501</v>
      </c>
      <c r="D479" s="1">
        <f>D478+'comportamento na vertical'!C478*tau+(k/m)*(L0*D478/((C478^2)+(D478^2))^(1/2)-D478)*tau^2+g*tau^2</f>
        <v>-0.76778200101191896</v>
      </c>
    </row>
    <row r="480" spans="2:4">
      <c r="B480">
        <f t="shared" si="7"/>
        <v>4.7699999999999427</v>
      </c>
      <c r="C480" s="1">
        <f>C479+'comportamento na horizontal'!C479*tau+(k/m)*(L0*C479/((C479^2)+((D479^2)))^(1/2)-C479)*tau^2</f>
        <v>-0.1952619915417361</v>
      </c>
      <c r="D480" s="1">
        <f>D479+'comportamento na vertical'!C479*tau+(k/m)*(L0*D479/((C479^2)+(D479^2))^(1/2)-D479)*tau^2+g*tau^2</f>
        <v>-0.76975212513142188</v>
      </c>
    </row>
    <row r="481" spans="2:4">
      <c r="B481">
        <f t="shared" si="7"/>
        <v>4.7799999999999425</v>
      </c>
      <c r="C481" s="1">
        <f>C480+'comportamento na horizontal'!C480*tau+(k/m)*(L0*C480/((C480^2)+((D480^2)))^(1/2)-C480)*tau^2</f>
        <v>-0.19302877174555894</v>
      </c>
      <c r="D481" s="1">
        <f>D480+'comportamento na vertical'!C480*tau+(k/m)*(L0*D480/((C480^2)+(D480^2))^(1/2)-D480)*tau^2+g*tau^2</f>
        <v>-0.77178138866474355</v>
      </c>
    </row>
    <row r="482" spans="2:4">
      <c r="B482">
        <f t="shared" si="7"/>
        <v>4.7899999999999423</v>
      </c>
      <c r="C482" s="1">
        <f>C481+'comportamento na horizontal'!C481*tau+(k/m)*(L0*C481/((C481^2)+((D481^2)))^(1/2)-C481)*tau^2</f>
        <v>-0.19055831104707746</v>
      </c>
      <c r="D482" s="1">
        <f>D481+'comportamento na vertical'!C481*tau+(k/m)*(L0*D481/((C481^2)+(D481^2))^(1/2)-D481)*tau^2+g*tau^2</f>
        <v>-0.77386209871884692</v>
      </c>
    </row>
    <row r="483" spans="2:4">
      <c r="B483">
        <f t="shared" si="7"/>
        <v>4.7999999999999421</v>
      </c>
      <c r="C483" s="1">
        <f>C482+'comportamento na horizontal'!C482*tau+(k/m)*(L0*C482/((C482^2)+((D482^2)))^(1/2)-C482)*tau^2</f>
        <v>-0.18785236146013401</v>
      </c>
      <c r="D483" s="1">
        <f>D482+'comportamento na vertical'!C482*tau+(k/m)*(L0*D482/((C482^2)+(D482^2))^(1/2)-D482)*tau^2+g*tau^2</f>
        <v>-0.77598648246816304</v>
      </c>
    </row>
    <row r="484" spans="2:4">
      <c r="B484">
        <f t="shared" si="7"/>
        <v>4.8099999999999419</v>
      </c>
      <c r="C484" s="1">
        <f>C483+'comportamento na horizontal'!C483*tau+(k/m)*(L0*C483/((C483^2)+((D483^2)))^(1/2)-C483)*tau^2</f>
        <v>-0.18491300760007892</v>
      </c>
      <c r="D484" s="1">
        <f>D483+'comportamento na vertical'!C483*tau+(k/m)*(L0*D483/((C483^2)+(D483^2))^(1/2)-D483)*tau^2+g*tau^2</f>
        <v>-0.77814671245610423</v>
      </c>
    </row>
    <row r="485" spans="2:4">
      <c r="B485">
        <f t="shared" si="7"/>
        <v>4.8199999999999417</v>
      </c>
      <c r="C485" s="1">
        <f>C484+'comportamento na horizontal'!C484*tau+(k/m)*(L0*C484/((C484^2)+((D484^2)))^(1/2)-C484)*tau^2</f>
        <v>-0.18174267227973454</v>
      </c>
      <c r="D485" s="1">
        <f>D484+'comportamento na vertical'!C484*tau+(k/m)*(L0*D484/((C484^2)+(D484^2))^(1/2)-D484)*tau^2+g*tau^2</f>
        <v>-0.78033493151687949</v>
      </c>
    </row>
    <row r="486" spans="2:4">
      <c r="B486">
        <f t="shared" si="7"/>
        <v>4.8299999999999415</v>
      </c>
      <c r="C486" s="1">
        <f>C485+'comportamento na horizontal'!C485*tau+(k/m)*(L0*C485/((C485^2)+((D485^2)))^(1/2)-C485)*tau^2</f>
        <v>-0.17834412111731238</v>
      </c>
      <c r="D486" s="1">
        <f>D485+'comportamento na vertical'!C485*tau+(k/m)*(L0*D485/((C485^2)+(D485^2))^(1/2)-D485)*tau^2+g*tau^2</f>
        <v>-0.78254327726961437</v>
      </c>
    </row>
    <row r="487" spans="2:4">
      <c r="B487">
        <f t="shared" si="7"/>
        <v>4.8399999999999412</v>
      </c>
      <c r="C487" s="1">
        <f>C486+'comportamento na horizontal'!C486*tau+(k/m)*(L0*C486/((C486^2)+((D486^2)))^(1/2)-C486)*tau^2</f>
        <v>-0.1747204661113218</v>
      </c>
      <c r="D487" s="1">
        <f>D486+'comportamento na vertical'!C486*tau+(k/m)*(L0*D486/((C486^2)+(D486^2))^(1/2)-D486)*tau^2+g*tau^2</f>
        <v>-0.78476390613900915</v>
      </c>
    </row>
    <row r="488" spans="2:4">
      <c r="B488">
        <f t="shared" si="7"/>
        <v>4.849999999999941</v>
      </c>
      <c r="C488" s="1">
        <f>C487+'comportamento na horizontal'!C487*tau+(k/m)*(L0*C487/((C487^2)+((D487^2)))^(1/2)-C487)*tau^2</f>
        <v>-0.17087516814527773</v>
      </c>
      <c r="D488" s="1">
        <f>D487+'comportamento na vertical'!C487*tau+(k/m)*(L0*D487/((C487^2)+(D487^2))^(1/2)-D487)*tau^2+g*tau^2</f>
        <v>-0.78698901685892175</v>
      </c>
    </row>
    <row r="489" spans="2:4">
      <c r="B489">
        <f t="shared" si="7"/>
        <v>4.8599999999999408</v>
      </c>
      <c r="C489" s="1">
        <f>C488+'comportamento na horizontal'!C488*tau+(k/m)*(L0*C488/((C488^2)+((D488^2)))^(1/2)-C488)*tau^2</f>
        <v>-0.16681203839269274</v>
      </c>
      <c r="D489" s="1">
        <f>D488+'comportamento na vertical'!C488*tau+(k/m)*(L0*D488/((C488^2)+(D488^2))^(1/2)-D488)*tau^2+g*tau^2</f>
        <v>-0.78921087341738294</v>
      </c>
    </row>
    <row r="490" spans="2:4">
      <c r="B490">
        <f t="shared" si="7"/>
        <v>4.8699999999999406</v>
      </c>
      <c r="C490" s="1">
        <f>C489+'comportamento na horizontal'!C489*tau+(k/m)*(L0*C489/((C489^2)+((D489^2)))^(1/2)-C489)*tau^2</f>
        <v>-0.16253523860036911</v>
      </c>
      <c r="D490" s="1">
        <f>D489+'comportamento na vertical'!C489*tau+(k/m)*(L0*D489/((C489^2)+(D489^2))^(1/2)-D489)*tau^2+g*tau^2</f>
        <v>-0.7914218274036432</v>
      </c>
    </row>
    <row r="491" spans="2:4">
      <c r="B491">
        <f t="shared" si="7"/>
        <v>4.8799999999999404</v>
      </c>
      <c r="C491" s="1">
        <f>C490+'comportamento na horizontal'!C490*tau+(k/m)*(L0*C490/((C490^2)+((D490^2)))^(1/2)-C490)*tau^2</f>
        <v>-0.15804928023534176</v>
      </c>
      <c r="D491" s="1">
        <f>D490+'comportamento na vertical'!C490*tau+(k/m)*(L0*D490/((C490^2)+(D490^2))^(1/2)-D490)*tau^2+g*tau^2</f>
        <v>-0.79361433971995088</v>
      </c>
    </row>
    <row r="492" spans="2:4">
      <c r="B492">
        <f t="shared" si="7"/>
        <v>4.8899999999999402</v>
      </c>
      <c r="C492" s="1">
        <f>C491+'comportamento na horizontal'!C491*tau+(k/m)*(L0*C491/((C491^2)+((D491^2)))^(1/2)-C491)*tau^2</f>
        <v>-0.15335902248791972</v>
      </c>
      <c r="D492" s="1">
        <f>D491+'comportamento na vertical'!C491*tau+(k/m)*(L0*D491/((C491^2)+(D491^2))^(1/2)-D491)*tau^2+g*tau^2</f>
        <v>-0.79578100162287513</v>
      </c>
    </row>
    <row r="493" spans="2:4">
      <c r="B493">
        <f t="shared" si="7"/>
        <v>4.89999999999994</v>
      </c>
      <c r="C493" s="1">
        <f>C492+'comportamento na horizontal'!C492*tau+(k/m)*(L0*C492/((C492^2)+((D492^2)))^(1/2)-C492)*tau^2</f>
        <v>-0.14846966913009457</v>
      </c>
      <c r="D493" s="1">
        <f>D492+'comportamento na vertical'!C492*tau+(k/m)*(L0*D492/((C492^2)+(D492^2))^(1/2)-D492)*tau^2+g*tau^2</f>
        <v>-0.79791455506113251</v>
      </c>
    </row>
    <row r="494" spans="2:4">
      <c r="B494">
        <f t="shared" si="7"/>
        <v>4.9099999999999397</v>
      </c>
      <c r="C494" s="1">
        <f>C493+'comportamento na horizontal'!C493*tau+(k/m)*(L0*C493/((C493^2)+((D493^2)))^(1/2)-C493)*tau^2</f>
        <v>-0.1433867642350978</v>
      </c>
      <c r="D494" s="1">
        <f>D493+'comportamento na vertical'!C493*tau+(k/m)*(L0*D493/((C493^2)+(D493^2))^(1/2)-D493)*tau^2+g*tau^2</f>
        <v>-0.80000791227905377</v>
      </c>
    </row>
    <row r="495" spans="2:4">
      <c r="B495">
        <f t="shared" si="7"/>
        <v>4.9199999999999395</v>
      </c>
      <c r="C495" s="1">
        <f>C494+'comportamento na horizontal'!C494*tau+(k/m)*(L0*C494/((C494^2)+((D494^2)))^(1/2)-C494)*tau^2</f>
        <v>-0.13811618677006748</v>
      </c>
      <c r="D495" s="1">
        <f>D494+'comportamento na vertical'!C494*tau+(k/m)*(L0*D494/((C494^2)+(D494^2))^(1/2)-D494)*tau^2+g*tau^2</f>
        <v>-0.80205417465704676</v>
      </c>
    </row>
    <row r="496" spans="2:4">
      <c r="B496">
        <f t="shared" si="7"/>
        <v>4.9299999999999393</v>
      </c>
      <c r="C496" s="1">
        <f>C495+'comportamento na horizontal'!C495*tau+(k/m)*(L0*C495/((C495^2)+((D495^2)))^(1/2)-C495)*tau^2</f>
        <v>-0.13266414407960792</v>
      </c>
      <c r="D496" s="1">
        <f>D495+'comportamento na vertical'!C495*tau+(k/m)*(L0*D495/((C495^2)+(D495^2))^(1/2)-D495)*tau^2+g*tau^2</f>
        <v>-0.8040466507626679</v>
      </c>
    </row>
    <row r="497" spans="2:4">
      <c r="B497">
        <f t="shared" si="7"/>
        <v>4.9399999999999391</v>
      </c>
      <c r="C497" s="1">
        <f>C496+'comportamento na horizontal'!C496*tau+(k/m)*(L0*C496/((C496^2)+((D496^2)))^(1/2)-C496)*tau^2</f>
        <v>-0.1270371642834757</v>
      </c>
      <c r="D497" s="1">
        <f>D496+'comportamento na vertical'!C496*tau+(k/m)*(L0*D496/((C496^2)+(D496^2))^(1/2)-D496)*tau^2+g*tau^2</f>
        <v>-0.8059788735882033</v>
      </c>
    </row>
    <row r="498" spans="2:4">
      <c r="B498">
        <f t="shared" si="7"/>
        <v>4.9499999999999389</v>
      </c>
      <c r="C498" s="1">
        <f>C497+'comportamento na horizontal'!C497*tau+(k/m)*(L0*C497/((C497^2)+((D497^2)))^(1/2)-C497)*tau^2</f>
        <v>-0.12124208761669104</v>
      </c>
      <c r="D498" s="1">
        <f>D497+'comportamento na vertical'!C497*tau+(k/m)*(L0*D497/((C497^2)+(D497^2))^(1/2)-D497)*tau^2+g*tau^2</f>
        <v>-0.80784461695297372</v>
      </c>
    </row>
    <row r="499" spans="2:4">
      <c r="B499">
        <f t="shared" si="7"/>
        <v>4.9599999999999387</v>
      </c>
      <c r="C499" s="1">
        <f>C498+'comportamento na horizontal'!C498*tau+(k/m)*(L0*C498/((C498^2)+((D498^2)))^(1/2)-C498)*tau^2</f>
        <v>-0.11528605674504454</v>
      </c>
      <c r="D499" s="1">
        <f>D498+'comportamento na vertical'!C498*tau+(k/m)*(L0*D498/((C498^2)+(D498^2))^(1/2)-D498)*tau^2+g*tau^2</f>
        <v>-0.80963791105091298</v>
      </c>
    </row>
    <row r="500" spans="2:4">
      <c r="B500">
        <f t="shared" si="7"/>
        <v>4.9699999999999385</v>
      </c>
      <c r="C500" s="1">
        <f>C499+'comportamento na horizontal'!C499*tau+(k/m)*(L0*C499/((C499^2)+((D499^2)))^(1/2)-C499)*tau^2</f>
        <v>-0.10917650609324552</v>
      </c>
      <c r="D500" s="1">
        <f>D499+'comportamento na vertical'!C499*tau+(k/m)*(L0*D499/((C499^2)+(D499^2))^(1/2)-D499)*tau^2+g*tau^2</f>
        <v>-0.81135305712629868</v>
      </c>
    </row>
    <row r="501" spans="2:4">
      <c r="B501">
        <f t="shared" si="7"/>
        <v>4.9799999999999383</v>
      </c>
      <c r="C501" s="1">
        <f>C500+'comportamento na horizontal'!C500*tau+(k/m)*(L0*C500/((C500^2)+((D500^2)))^(1/2)-C500)*tau^2</f>
        <v>-0.10292115022683646</v>
      </c>
      <c r="D501" s="1">
        <f>D500+'comportamento na vertical'!C500*tau+(k/m)*(L0*D500/((C500^2)+(D500^2))^(1/2)-D500)*tau^2+g*tau^2</f>
        <v>-0.81298464126283843</v>
      </c>
    </row>
    <row r="502" spans="2:4">
      <c r="B502">
        <f t="shared" si="7"/>
        <v>4.989999999999938</v>
      </c>
      <c r="C502" s="1">
        <f>C501+'comportamento na horizontal'!C501*tau+(k/m)*(L0*C501/((C501^2)+((D501^2)))^(1/2)-C501)*tau^2</f>
        <v>-9.6527971332483975E-2</v>
      </c>
      <c r="D502" s="1">
        <f>D501+'comportamento na vertical'!C501*tau+(k/m)*(L0*D501/((C501^2)+(D501^2))^(1/2)-D501)*tau^2+g*tau^2</f>
        <v>-0.81452754727361509</v>
      </c>
    </row>
    <row r="503" spans="2:4">
      <c r="B503">
        <f t="shared" si="7"/>
        <v>4.9999999999999378</v>
      </c>
      <c r="C503" s="1">
        <f>C502+'comportamento na horizontal'!C502*tau+(k/m)*(L0*C502/((C502^2)+((D502^2)))^(1/2)-C502)*tau^2</f>
        <v>-9.0005205844357242E-2</v>
      </c>
      <c r="D503" s="1">
        <f>D502+'comportamento na vertical'!C502*tau+(k/m)*(L0*D502/((C502^2)+(D502^2))^(1/2)-D502)*tau^2+g*tau^2</f>
        <v>-0.81597696868164471</v>
      </c>
    </row>
  </sheetData>
  <printOptions horizontalCentered="1" verticalCentered="1" headings="1" gridLines="1"/>
  <pageMargins left="0" right="0" top="0" bottom="0" header="0" footer="0"/>
  <pageSetup paperSize="9" scale="90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12</vt:i4>
      </vt:variant>
    </vt:vector>
  </HeadingPairs>
  <TitlesOfParts>
    <vt:vector size="15" baseType="lpstr">
      <vt:lpstr>comportamento na horizontal</vt:lpstr>
      <vt:lpstr>comportamento na vertical</vt:lpstr>
      <vt:lpstr>trajetória do oscilador</vt:lpstr>
      <vt:lpstr>'comportamento na horizontal'!Area_de_impressao</vt:lpstr>
      <vt:lpstr>'comportamento na vertical'!Area_de_impressao</vt:lpstr>
      <vt:lpstr>'trajetória do oscilador'!Area_de_impressao</vt:lpstr>
      <vt:lpstr>g</vt:lpstr>
      <vt:lpstr>k</vt:lpstr>
      <vt:lpstr>L0</vt:lpstr>
      <vt:lpstr>m</vt:lpstr>
      <vt:lpstr>tau</vt:lpstr>
      <vt:lpstr>vx0</vt:lpstr>
      <vt:lpstr>vy0</vt:lpstr>
      <vt:lpstr>x0</vt:lpstr>
      <vt:lpstr>y0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Servio Túlio</dc:creator>
  <cp:lastModifiedBy>Servio Túlio</cp:lastModifiedBy>
  <cp:lastPrinted>2013-08-12T15:52:13Z</cp:lastPrinted>
  <dcterms:created xsi:type="dcterms:W3CDTF">2013-07-15T21:24:06Z</dcterms:created>
  <dcterms:modified xsi:type="dcterms:W3CDTF">2013-08-12T15:52:43Z</dcterms:modified>
</cp:coreProperties>
</file>